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Taul1" sheetId="1" r:id="rId1"/>
    <sheet name="Taul2" sheetId="2" r:id="rId2"/>
    <sheet name="Taul3" sheetId="3" r:id="rId3"/>
  </sheets>
  <calcPr calcId="145621" concurrentCalc="0"/>
</workbook>
</file>

<file path=xl/calcChain.xml><?xml version="1.0" encoding="utf-8"?>
<calcChain xmlns="http://schemas.openxmlformats.org/spreadsheetml/2006/main">
  <c r="J54" i="1" l="1"/>
  <c r="K54" i="1"/>
  <c r="I54" i="1"/>
  <c r="J53" i="1"/>
  <c r="K53" i="1"/>
  <c r="I53" i="1"/>
  <c r="J52" i="1"/>
  <c r="K52" i="1"/>
  <c r="I52" i="1"/>
  <c r="J51" i="1"/>
  <c r="K51" i="1"/>
  <c r="I51" i="1"/>
  <c r="J50" i="1"/>
  <c r="K50" i="1"/>
  <c r="I50" i="1"/>
  <c r="J49" i="1"/>
  <c r="K49" i="1"/>
  <c r="I49" i="1"/>
  <c r="J48" i="1"/>
  <c r="K48" i="1"/>
  <c r="I48" i="1"/>
  <c r="J47" i="1"/>
  <c r="K47" i="1"/>
  <c r="I47" i="1"/>
  <c r="J46" i="1"/>
  <c r="K46" i="1"/>
  <c r="I46" i="1"/>
  <c r="J45" i="1"/>
  <c r="K45" i="1"/>
  <c r="I45" i="1"/>
  <c r="J44" i="1"/>
  <c r="K44" i="1"/>
  <c r="I44" i="1"/>
  <c r="J43" i="1"/>
  <c r="K43" i="1"/>
  <c r="I43" i="1"/>
  <c r="J42" i="1"/>
  <c r="K42" i="1"/>
  <c r="I42" i="1"/>
  <c r="J41" i="1"/>
  <c r="K41" i="1"/>
  <c r="I41" i="1"/>
  <c r="J40" i="1"/>
  <c r="K40" i="1"/>
  <c r="I40" i="1"/>
  <c r="J39" i="1"/>
  <c r="K39" i="1"/>
  <c r="I39" i="1"/>
  <c r="J38" i="1"/>
  <c r="K38" i="1"/>
  <c r="I38" i="1"/>
  <c r="J57" i="1"/>
  <c r="J58" i="1"/>
  <c r="I59" i="1"/>
  <c r="J59" i="1"/>
  <c r="I60" i="1"/>
  <c r="J60" i="1"/>
  <c r="I61" i="1"/>
  <c r="J61" i="1"/>
  <c r="J62" i="1"/>
  <c r="I64" i="1"/>
  <c r="J64" i="1"/>
  <c r="K64" i="1"/>
  <c r="I65" i="1"/>
  <c r="J65" i="1"/>
  <c r="K65" i="1"/>
  <c r="I68" i="1"/>
  <c r="J68" i="1"/>
  <c r="I69" i="1"/>
  <c r="J69" i="1"/>
  <c r="K69" i="1"/>
  <c r="I70" i="1"/>
  <c r="J70" i="1"/>
  <c r="K70" i="1"/>
  <c r="I71" i="1"/>
  <c r="J71" i="1"/>
  <c r="K71" i="1"/>
  <c r="I33" i="1"/>
  <c r="J33" i="1"/>
  <c r="K33" i="1"/>
  <c r="J32" i="1"/>
  <c r="K32" i="1"/>
  <c r="I32" i="1"/>
  <c r="J31" i="1"/>
  <c r="K31" i="1"/>
  <c r="I31" i="1"/>
  <c r="J30" i="1"/>
  <c r="K30" i="1"/>
  <c r="I30" i="1"/>
  <c r="J29" i="1"/>
  <c r="K29" i="1"/>
  <c r="I29" i="1"/>
  <c r="J28" i="1"/>
  <c r="K28" i="1"/>
  <c r="I28" i="1"/>
  <c r="J27" i="1"/>
  <c r="K27" i="1"/>
  <c r="I27" i="1"/>
  <c r="J26" i="1"/>
  <c r="K26" i="1"/>
  <c r="I26" i="1"/>
  <c r="J23" i="1"/>
  <c r="J22" i="1"/>
  <c r="J21" i="1"/>
  <c r="J20" i="1"/>
  <c r="J19" i="1"/>
  <c r="J16" i="1"/>
  <c r="K16" i="1"/>
  <c r="I16" i="1"/>
  <c r="J14" i="1"/>
  <c r="K14" i="1"/>
  <c r="I14" i="1"/>
  <c r="J13" i="1"/>
  <c r="K13" i="1"/>
  <c r="I13" i="1"/>
  <c r="J12" i="1"/>
  <c r="K12" i="1"/>
  <c r="I12" i="1"/>
  <c r="J11" i="1"/>
  <c r="K11" i="1"/>
  <c r="I11" i="1"/>
  <c r="J10" i="1"/>
  <c r="K10" i="1"/>
  <c r="I10" i="1"/>
  <c r="J9" i="1"/>
  <c r="K9" i="1"/>
  <c r="I9" i="1"/>
  <c r="J8" i="1"/>
  <c r="K8" i="1"/>
  <c r="I8" i="1"/>
  <c r="J7" i="1"/>
  <c r="K7" i="1"/>
  <c r="I7" i="1"/>
  <c r="J6" i="1"/>
  <c r="K6" i="1"/>
  <c r="I6" i="1"/>
</calcChain>
</file>

<file path=xl/sharedStrings.xml><?xml version="1.0" encoding="utf-8"?>
<sst xmlns="http://schemas.openxmlformats.org/spreadsheetml/2006/main" count="371" uniqueCount="228">
  <si>
    <t>РОЗНИЦА</t>
  </si>
  <si>
    <t>Продукт</t>
  </si>
  <si>
    <t>Материал</t>
  </si>
  <si>
    <t>Качество</t>
  </si>
  <si>
    <t>Профиль</t>
  </si>
  <si>
    <t>Сечение</t>
  </si>
  <si>
    <t>Длина</t>
  </si>
  <si>
    <t>Расход м.п./м2</t>
  </si>
  <si>
    <t>Цена, р/м.п. Розница</t>
  </si>
  <si>
    <t>Цена, р/м2. Розница</t>
  </si>
  <si>
    <t>дизайнер/м.п.</t>
  </si>
  <si>
    <t>дизайнер/м2</t>
  </si>
  <si>
    <t>Монтируем с зазором 8мм</t>
  </si>
  <si>
    <t>Монтируем с зазором 8мм</t>
  </si>
  <si>
    <t>Терраса</t>
  </si>
  <si>
    <t>WarmDeck</t>
  </si>
  <si>
    <t>сосна</t>
  </si>
  <si>
    <t>26 x 92</t>
  </si>
  <si>
    <t>3,6 - 5,1</t>
  </si>
  <si>
    <t>WarmDeck</t>
  </si>
  <si>
    <t>сосна</t>
  </si>
  <si>
    <t>26 x 118</t>
  </si>
  <si>
    <t>3,6 - 5,1</t>
  </si>
  <si>
    <t>WarmDeck</t>
  </si>
  <si>
    <t>сосна</t>
  </si>
  <si>
    <t>26 x 140</t>
  </si>
  <si>
    <t>3,6 - 5,1</t>
  </si>
  <si>
    <t>WarmDeck Color Oil</t>
  </si>
  <si>
    <t>сосна</t>
  </si>
  <si>
    <t>26 x 92</t>
  </si>
  <si>
    <t>3,6 - 5,1</t>
  </si>
  <si>
    <t>WarmDeck Color Oil</t>
  </si>
  <si>
    <t>сосна</t>
  </si>
  <si>
    <t>26 x 118</t>
  </si>
  <si>
    <t>3,6 - 5,1</t>
  </si>
  <si>
    <t>WarmDeck Color Oil</t>
  </si>
  <si>
    <t>сосна</t>
  </si>
  <si>
    <t>26 x 140</t>
  </si>
  <si>
    <t>3,6 - 5,1</t>
  </si>
  <si>
    <t>WarmDeck Color Oil</t>
  </si>
  <si>
    <t>сосна</t>
  </si>
  <si>
    <t>26 x 92</t>
  </si>
  <si>
    <t>3,6 - 5,1</t>
  </si>
  <si>
    <t>WarmDeck Color Oil</t>
  </si>
  <si>
    <t>сосна</t>
  </si>
  <si>
    <t>26 x 118</t>
  </si>
  <si>
    <t>3,6 - 5,1</t>
  </si>
  <si>
    <t>WarmDeck Color Oil</t>
  </si>
  <si>
    <t>сосна</t>
  </si>
  <si>
    <t>26 x 140</t>
  </si>
  <si>
    <t>3,6 - 5,1</t>
  </si>
  <si>
    <t>клипса для террас</t>
  </si>
  <si>
    <t>нилон</t>
  </si>
  <si>
    <t>ясень</t>
  </si>
  <si>
    <t>3-стороны без сучков</t>
  </si>
  <si>
    <t>S4S</t>
  </si>
  <si>
    <t>20x140</t>
  </si>
  <si>
    <t>Строительная древесина</t>
  </si>
  <si>
    <t>Цена р/м.п.розница</t>
  </si>
  <si>
    <t>сосна / ель</t>
  </si>
  <si>
    <t>S4S</t>
  </si>
  <si>
    <t>40 x 66</t>
  </si>
  <si>
    <t>3,0 - 4,8</t>
  </si>
  <si>
    <t>сосна / ель</t>
  </si>
  <si>
    <t>S4S</t>
  </si>
  <si>
    <t>40 x 92</t>
  </si>
  <si>
    <t>3,0 - 4,8</t>
  </si>
  <si>
    <t>сосна / ель</t>
  </si>
  <si>
    <t>S4S</t>
  </si>
  <si>
    <t>66 x 66</t>
  </si>
  <si>
    <t>2,7 - 5,1</t>
  </si>
  <si>
    <t>сосна / ель</t>
  </si>
  <si>
    <t>S4S</t>
  </si>
  <si>
    <t>40 x 140</t>
  </si>
  <si>
    <t>3,0 - 6,0</t>
  </si>
  <si>
    <t>сосна / ель</t>
  </si>
  <si>
    <t>AB</t>
  </si>
  <si>
    <t>необработанная доска</t>
  </si>
  <si>
    <t>50 x 150</t>
  </si>
  <si>
    <t>3,0 - 6,0</t>
  </si>
  <si>
    <t>Цена, р/м.п. Розница</t>
  </si>
  <si>
    <t>Обшивка Панель</t>
  </si>
  <si>
    <t>все 4 профиля по одной цене. Брашированные и гладкие по одной цене. расход 7,63м.п./м2</t>
  </si>
  <si>
    <t>сосна / ель</t>
  </si>
  <si>
    <t>B, V, C, F</t>
  </si>
  <si>
    <t>18 x 141</t>
  </si>
  <si>
    <t>3,3 - 5,7</t>
  </si>
  <si>
    <t>сосна / ель</t>
  </si>
  <si>
    <t>B, V, C, F</t>
  </si>
  <si>
    <t>18 x 185</t>
  </si>
  <si>
    <t>3,3 - 5,7</t>
  </si>
  <si>
    <t>WarmDeck Color Oil</t>
  </si>
  <si>
    <t>сосна / ель</t>
  </si>
  <si>
    <t>B, V, C, F</t>
  </si>
  <si>
    <t>18 x 141</t>
  </si>
  <si>
    <t>3,3 - 5,7</t>
  </si>
  <si>
    <t>WarmDeck Color Oil</t>
  </si>
  <si>
    <t>сосна / ель</t>
  </si>
  <si>
    <t>B, V, C, F</t>
  </si>
  <si>
    <t>18 x 185</t>
  </si>
  <si>
    <t>3,3 - 5,7</t>
  </si>
  <si>
    <t>Чёрный / тёмные цвета</t>
  </si>
  <si>
    <t>RAL9005, 3009, 6009</t>
  </si>
  <si>
    <t>Bevel, Finno</t>
  </si>
  <si>
    <t>18 x 141</t>
  </si>
  <si>
    <t>3,6 - 5,7</t>
  </si>
  <si>
    <t>Белый / светлые цвета</t>
  </si>
  <si>
    <t>RAL9001, 7045</t>
  </si>
  <si>
    <t>Bevel, Finno</t>
  </si>
  <si>
    <t>18 x 141</t>
  </si>
  <si>
    <t>3,6 - 5,7</t>
  </si>
  <si>
    <t>Чёрный / тёмные цвета</t>
  </si>
  <si>
    <t>RAL9005, 3009, 6009</t>
  </si>
  <si>
    <t>Bevel, Finno</t>
  </si>
  <si>
    <t>18 x 185</t>
  </si>
  <si>
    <t>3,6 - 5,7</t>
  </si>
  <si>
    <t>Белый / светлые цвета</t>
  </si>
  <si>
    <t>RAL9001, 7045</t>
  </si>
  <si>
    <t>Bevel, Finno</t>
  </si>
  <si>
    <t>18 x 185</t>
  </si>
  <si>
    <t>3,6 - 5,7</t>
  </si>
  <si>
    <t>Другие цвета</t>
  </si>
  <si>
    <t>Bevel, Finno</t>
  </si>
  <si>
    <t>18 x 141</t>
  </si>
  <si>
    <t>3,6 - 5,7</t>
  </si>
  <si>
    <t>по запросу</t>
  </si>
  <si>
    <t>по запросу</t>
  </si>
  <si>
    <t>Другие цвета</t>
  </si>
  <si>
    <t>B, V, C, F</t>
  </si>
  <si>
    <t>18 x 185</t>
  </si>
  <si>
    <t>3,6 - 5,7</t>
  </si>
  <si>
    <t>по запросу</t>
  </si>
  <si>
    <t>по запросу</t>
  </si>
  <si>
    <t>Цена, р/м.п. Розница</t>
  </si>
  <si>
    <t>Обшивка Рейка, Ромб</t>
  </si>
  <si>
    <t>сосна / ель</t>
  </si>
  <si>
    <t>параллелограмм</t>
  </si>
  <si>
    <t>18 x 92</t>
  </si>
  <si>
    <t>3,0 - 5,6</t>
  </si>
  <si>
    <t>сосна / ель</t>
  </si>
  <si>
    <t>S4S</t>
  </si>
  <si>
    <t>42 x 42</t>
  </si>
  <si>
    <t>3,0 - 5,7</t>
  </si>
  <si>
    <t>сосна / ель</t>
  </si>
  <si>
    <t>трапеция</t>
  </si>
  <si>
    <t>29/42 x 42</t>
  </si>
  <si>
    <t>3,0 - 5,7</t>
  </si>
  <si>
    <t>сосна / ель</t>
  </si>
  <si>
    <t>трапеция</t>
  </si>
  <si>
    <t>45 x 50/68</t>
  </si>
  <si>
    <t>3,0 - 5,7</t>
  </si>
  <si>
    <t>сосна / ель</t>
  </si>
  <si>
    <t>параллелограмм</t>
  </si>
  <si>
    <t>26 x 54/68</t>
  </si>
  <si>
    <t>3,0 - 5,7</t>
  </si>
  <si>
    <t>сосна / ель</t>
  </si>
  <si>
    <t>S4S</t>
  </si>
  <si>
    <t>S4S</t>
  </si>
  <si>
    <t>32 x 42</t>
  </si>
  <si>
    <t>3,0 - 5,7</t>
  </si>
  <si>
    <t>Доска пола</t>
  </si>
  <si>
    <t>Цена, р/м.п. Розница</t>
  </si>
  <si>
    <t>сосна / ель</t>
  </si>
  <si>
    <t>26х92</t>
  </si>
  <si>
    <t>1,2 - 5,1</t>
  </si>
  <si>
    <t>сосна / ель</t>
  </si>
  <si>
    <t>26х118</t>
  </si>
  <si>
    <t>1,2 - 5,1</t>
  </si>
  <si>
    <t>Для Сауны</t>
  </si>
  <si>
    <t>сосна / ель</t>
  </si>
  <si>
    <t>Доска полка</t>
  </si>
  <si>
    <t>26 х 92</t>
  </si>
  <si>
    <t>2,1-2,4-2,7-3,0</t>
  </si>
  <si>
    <t>сосна / ель</t>
  </si>
  <si>
    <t>Потолочная/стеновая панель</t>
  </si>
  <si>
    <t>15 х 92</t>
  </si>
  <si>
    <t>2,1-2,4-2,7-3,0</t>
  </si>
  <si>
    <t>сосна Radiata</t>
  </si>
  <si>
    <t>Потолочная/стеновая панель</t>
  </si>
  <si>
    <t>20 x 145</t>
  </si>
  <si>
    <t>2,1-2,4-2,7-3,0</t>
  </si>
  <si>
    <t>сосна Radiata</t>
  </si>
  <si>
    <t>Потолочная/стеновая панель</t>
  </si>
  <si>
    <t>20 x 190</t>
  </si>
  <si>
    <t>2,1-2,4-2,7-3,0</t>
  </si>
  <si>
    <t>минимально одна пачка одного продукта (1 x 1 м)</t>
  </si>
  <si>
    <t/>
  </si>
  <si>
    <t>стандартные цвета</t>
  </si>
  <si>
    <t>B = bevel siding (left)</t>
  </si>
  <si>
    <t>RAL9005 = чёрный</t>
  </si>
  <si>
    <t>V = v-siding (2nd from left)</t>
  </si>
  <si>
    <t>RAL3009 = бордовый</t>
  </si>
  <si>
    <t>C = chanel siding (2nd from right)</t>
  </si>
  <si>
    <t>RAL6009 = тёмно-зелёный</t>
  </si>
  <si>
    <t>F = Finno siding (right)</t>
  </si>
  <si>
    <t>RAL9001 = натуральный белый</t>
  </si>
  <si>
    <t>RAL7045 = светлый серый</t>
  </si>
  <si>
    <t>15р / шт.</t>
  </si>
  <si>
    <t>Планкен</t>
  </si>
  <si>
    <t>Прямой</t>
  </si>
  <si>
    <t>18 x 118</t>
  </si>
  <si>
    <t>2,1 - 5,7</t>
  </si>
  <si>
    <t>Скошаный</t>
  </si>
  <si>
    <t>18 x 140</t>
  </si>
  <si>
    <t>16 х 92</t>
  </si>
  <si>
    <t>20 х 92</t>
  </si>
  <si>
    <t>2,1 - 2,7</t>
  </si>
  <si>
    <t>20 х 130</t>
  </si>
  <si>
    <t>20 х 117</t>
  </si>
  <si>
    <t>20 х 145</t>
  </si>
  <si>
    <t>Radiata</t>
  </si>
  <si>
    <t>20 х 190</t>
  </si>
  <si>
    <t>Шпунтованная 
доска пола</t>
  </si>
  <si>
    <t>Шпунтованная
доска пола</t>
  </si>
  <si>
    <t>Магазин Элитного Пиломатериала</t>
  </si>
  <si>
    <t>www.kublesa.ru</t>
  </si>
  <si>
    <t xml:space="preserve">Тел. 8(925) 772-06-36 </t>
  </si>
  <si>
    <t>Дилерам</t>
  </si>
  <si>
    <t>Thermo</t>
  </si>
  <si>
    <t>Thermo Color</t>
  </si>
  <si>
    <t>Thermo Color Oil</t>
  </si>
  <si>
    <t>AB / по карте Tikkurila-с
3х сторон</t>
  </si>
  <si>
    <t>AB / по карте Tikkurila-с 
4х сторон</t>
  </si>
  <si>
    <t>elegant/classic + fix</t>
  </si>
  <si>
    <t>convex + fix</t>
  </si>
  <si>
    <t>AB / по карте Tikkurila</t>
  </si>
  <si>
    <t>AА без сучков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</si>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</sst>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"/>
    </font>
    <font>
      <sz val="10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sz val="22"/>
      <color rgb="FFFFFFFF"/>
      <name val="Franklin Gothic Book"/>
      <family val="2"/>
      <charset val="204"/>
    </font>
    <font>
      <sz val="24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0000"/>
      <name val="Franklin Gothic Book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0000"/>
      <name val="Franklin Gothic Book"/>
      <family val="2"/>
      <charset val="204"/>
    </font>
    <font>
      <sz val="10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sz val="10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0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1"/>
      <color rgb="FF0064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Franklin Gothic Book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</font>
    <font>
      <b/>
      <sz val="14"/>
      <color rgb="FF000000"/>
      <name val="Franklin Gothic Book"/>
      <family val="2"/>
      <charset val="204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solid">
        <fgColor rgb="FFC0504D"/>
        <bgColor rgb="FFC0504D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CCFFCC"/>
        <bgColor rgb="FFCCFFCC"/>
      </patternFill>
    </fill>
    <fill>
      <patternFill patternType="solid">
        <fgColor rgb="FFEAF1DD"/>
        <bgColor rgb="FFEAF1DD"/>
      </patternFill>
    </fill>
    <fill>
      <patternFill patternType="solid">
        <fgColor rgb="FFDDD9C3"/>
        <bgColor rgb="FFDDD9C3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1859B"/>
        <bgColor rgb="FF31859B"/>
      </patternFill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E36C09"/>
        <bgColor rgb="FFE36C09"/>
      </patternFill>
    </fill>
    <fill>
      <patternFill patternType="solid">
        <fgColor rgb="FF0C0C0C"/>
        <bgColor rgb="FF0C0C0C"/>
      </patternFill>
    </fill>
    <fill>
      <patternFill patternType="solid">
        <fgColor rgb="FF800080"/>
        <bgColor rgb="FF800080"/>
      </patternFill>
    </fill>
    <fill>
      <patternFill patternType="solid">
        <fgColor rgb="FF4F6128"/>
        <bgColor rgb="FF4F6128"/>
      </patternFill>
    </fill>
    <fill>
      <patternFill patternType="solid">
        <fgColor rgb="FFBFBFBF"/>
        <bgColor rgb="FFBFBFBF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C0504D"/>
      </patternFill>
    </fill>
    <fill>
      <patternFill patternType="solid">
        <fgColor theme="7"/>
        <bgColor rgb="FFB8CCE4"/>
      </patternFill>
    </fill>
    <fill>
      <patternFill patternType="solid">
        <fgColor theme="7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3" fillId="20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69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6" borderId="6" xfId="0" applyFont="1" applyFill="1" applyBorder="1" applyAlignment="1">
      <alignment vertical="center"/>
    </xf>
    <xf numFmtId="16" fontId="13" fillId="6" borderId="7" xfId="0" applyNumberFormat="1" applyFont="1" applyFill="1" applyBorder="1" applyAlignment="1">
      <alignment horizontal="center" vertical="center"/>
    </xf>
    <xf numFmtId="2" fontId="14" fillId="6" borderId="8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/>
    </xf>
    <xf numFmtId="16" fontId="16" fillId="7" borderId="10" xfId="0" applyNumberFormat="1" applyFont="1" applyFill="1" applyBorder="1" applyAlignment="1">
      <alignment horizontal="center" vertical="center"/>
    </xf>
    <xf numFmtId="2" fontId="17" fillId="7" borderId="11" xfId="0" applyNumberFormat="1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vertical="center"/>
    </xf>
    <xf numFmtId="16" fontId="20" fillId="8" borderId="13" xfId="0" applyNumberFormat="1" applyFont="1" applyFill="1" applyBorder="1" applyAlignment="1">
      <alignment horizontal="center" vertical="center"/>
    </xf>
    <xf numFmtId="2" fontId="21" fillId="8" borderId="14" xfId="0" applyNumberFormat="1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vertical="center"/>
    </xf>
    <xf numFmtId="16" fontId="24" fillId="9" borderId="16" xfId="0" applyNumberFormat="1" applyFont="1" applyFill="1" applyBorder="1" applyAlignment="1">
      <alignment horizontal="center" vertical="center"/>
    </xf>
    <xf numFmtId="2" fontId="25" fillId="9" borderId="17" xfId="0" applyNumberFormat="1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2" fontId="28" fillId="10" borderId="19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vertical="center"/>
    </xf>
    <xf numFmtId="0" fontId="33" fillId="11" borderId="21" xfId="0" applyFont="1" applyFill="1" applyBorder="1" applyAlignment="1">
      <alignment horizontal="center" vertical="center"/>
    </xf>
    <xf numFmtId="0" fontId="36" fillId="12" borderId="22" xfId="0" applyFont="1" applyFill="1" applyBorder="1" applyAlignment="1">
      <alignment vertical="center"/>
    </xf>
    <xf numFmtId="0" fontId="37" fillId="12" borderId="23" xfId="0" applyFont="1" applyFill="1" applyBorder="1" applyAlignment="1">
      <alignment horizontal="center" vertical="center"/>
    </xf>
    <xf numFmtId="0" fontId="39" fillId="13" borderId="24" xfId="0" applyFont="1" applyFill="1" applyBorder="1" applyAlignment="1">
      <alignment vertical="center"/>
    </xf>
    <xf numFmtId="0" fontId="40" fillId="13" borderId="25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vertical="center"/>
    </xf>
    <xf numFmtId="0" fontId="42" fillId="4" borderId="27" xfId="0" applyFont="1" applyFill="1" applyBorder="1" applyAlignment="1">
      <alignment horizontal="center" vertical="center"/>
    </xf>
    <xf numFmtId="0" fontId="43" fillId="14" borderId="28" xfId="0" applyFont="1" applyFill="1" applyBorder="1" applyAlignment="1">
      <alignment vertical="center"/>
    </xf>
    <xf numFmtId="0" fontId="44" fillId="14" borderId="29" xfId="0" applyFont="1" applyFill="1" applyBorder="1" applyAlignment="1">
      <alignment vertical="center"/>
    </xf>
    <xf numFmtId="0" fontId="45" fillId="14" borderId="30" xfId="0" applyFont="1" applyFill="1" applyBorder="1" applyAlignment="1">
      <alignment horizontal="center" vertical="center"/>
    </xf>
    <xf numFmtId="2" fontId="47" fillId="14" borderId="31" xfId="0" applyNumberFormat="1" applyFont="1" applyFill="1" applyBorder="1" applyAlignment="1">
      <alignment horizontal="center" vertical="center"/>
    </xf>
    <xf numFmtId="0" fontId="48" fillId="14" borderId="32" xfId="0" applyFont="1" applyFill="1" applyBorder="1" applyAlignment="1">
      <alignment horizontal="center" vertical="center"/>
    </xf>
    <xf numFmtId="2" fontId="49" fillId="14" borderId="33" xfId="0" applyNumberFormat="1" applyFont="1" applyFill="1" applyBorder="1" applyAlignment="1">
      <alignment horizontal="center" vertical="center"/>
    </xf>
    <xf numFmtId="0" fontId="51" fillId="5" borderId="34" xfId="0" applyFont="1" applyFill="1" applyBorder="1" applyAlignment="1">
      <alignment vertical="center"/>
    </xf>
    <xf numFmtId="0" fontId="52" fillId="5" borderId="35" xfId="0" applyFont="1" applyFill="1" applyBorder="1" applyAlignment="1">
      <alignment vertical="center"/>
    </xf>
    <xf numFmtId="0" fontId="53" fillId="5" borderId="36" xfId="0" applyFont="1" applyFill="1" applyBorder="1" applyAlignment="1">
      <alignment horizontal="center" vertical="center"/>
    </xf>
    <xf numFmtId="2" fontId="54" fillId="5" borderId="37" xfId="0" applyNumberFormat="1" applyFont="1" applyFill="1" applyBorder="1" applyAlignment="1">
      <alignment horizontal="center" vertical="center"/>
    </xf>
    <xf numFmtId="0" fontId="55" fillId="15" borderId="38" xfId="0" applyFont="1" applyFill="1" applyBorder="1" applyAlignment="1">
      <alignment vertical="center"/>
    </xf>
    <xf numFmtId="0" fontId="56" fillId="15" borderId="39" xfId="0" applyFont="1" applyFill="1" applyBorder="1" applyAlignment="1">
      <alignment vertical="center"/>
    </xf>
    <xf numFmtId="0" fontId="57" fillId="15" borderId="40" xfId="0" applyFont="1" applyFill="1" applyBorder="1" applyAlignment="1">
      <alignment horizontal="center" vertical="center"/>
    </xf>
    <xf numFmtId="2" fontId="62" fillId="4" borderId="4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9" fontId="67" fillId="2" borderId="1" xfId="0" applyNumberFormat="1" applyFont="1" applyFill="1" applyBorder="1" applyAlignment="1">
      <alignment horizontal="center" vertical="center"/>
    </xf>
    <xf numFmtId="0" fontId="68" fillId="16" borderId="42" xfId="0" applyFont="1" applyFill="1" applyBorder="1"/>
    <xf numFmtId="0" fontId="69" fillId="17" borderId="43" xfId="0" applyFont="1" applyFill="1" applyBorder="1" applyAlignment="1">
      <alignment vertical="center"/>
    </xf>
    <xf numFmtId="0" fontId="70" fillId="18" borderId="44" xfId="0" applyFont="1" applyFill="1" applyBorder="1" applyAlignment="1">
      <alignment vertical="center"/>
    </xf>
    <xf numFmtId="0" fontId="71" fillId="10" borderId="45" xfId="0" applyFont="1" applyFill="1" applyBorder="1" applyAlignment="1">
      <alignment vertical="center"/>
    </xf>
    <xf numFmtId="0" fontId="72" fillId="19" borderId="46" xfId="0" applyFont="1" applyFill="1" applyBorder="1" applyAlignment="1">
      <alignment vertical="center"/>
    </xf>
    <xf numFmtId="0" fontId="0" fillId="0" borderId="0" xfId="0"/>
    <xf numFmtId="0" fontId="74" fillId="21" borderId="2" xfId="1" applyFont="1" applyFill="1" applyBorder="1" applyAlignment="1">
      <alignment vertical="center"/>
    </xf>
    <xf numFmtId="0" fontId="74" fillId="21" borderId="2" xfId="1" applyFont="1" applyFill="1" applyBorder="1" applyAlignment="1">
      <alignment horizontal="center" vertical="center"/>
    </xf>
    <xf numFmtId="2" fontId="74" fillId="21" borderId="2" xfId="1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horizontal="center" vertical="center"/>
    </xf>
    <xf numFmtId="0" fontId="43" fillId="5" borderId="34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76" fillId="22" borderId="47" xfId="1" applyFont="1" applyFill="1" applyBorder="1" applyAlignment="1">
      <alignment vertical="center"/>
    </xf>
    <xf numFmtId="0" fontId="76" fillId="22" borderId="47" xfId="1" applyFont="1" applyFill="1" applyBorder="1" applyAlignment="1">
      <alignment horizontal="center" vertical="center"/>
    </xf>
    <xf numFmtId="2" fontId="76" fillId="22" borderId="48" xfId="1" applyNumberFormat="1" applyFont="1" applyFill="1" applyBorder="1" applyAlignment="1">
      <alignment horizontal="center" vertical="center"/>
    </xf>
    <xf numFmtId="0" fontId="76" fillId="22" borderId="48" xfId="1" applyFont="1" applyFill="1" applyBorder="1" applyAlignment="1">
      <alignment vertical="center"/>
    </xf>
    <xf numFmtId="0" fontId="76" fillId="22" borderId="48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7" fillId="0" borderId="1" xfId="2" applyFill="1" applyBorder="1" applyAlignment="1">
      <alignment vertical="center"/>
    </xf>
    <xf numFmtId="0" fontId="9" fillId="5" borderId="50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2" fontId="14" fillId="6" borderId="50" xfId="0" applyNumberFormat="1" applyFont="1" applyFill="1" applyBorder="1" applyAlignment="1">
      <alignment horizontal="center" vertical="center"/>
    </xf>
    <xf numFmtId="2" fontId="17" fillId="7" borderId="50" xfId="0" applyNumberFormat="1" applyFont="1" applyFill="1" applyBorder="1" applyAlignment="1">
      <alignment horizontal="center" vertical="center"/>
    </xf>
    <xf numFmtId="2" fontId="21" fillId="8" borderId="50" xfId="0" applyNumberFormat="1" applyFont="1" applyFill="1" applyBorder="1" applyAlignment="1">
      <alignment horizontal="center" vertical="center"/>
    </xf>
    <xf numFmtId="2" fontId="25" fillId="9" borderId="50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2" fontId="34" fillId="11" borderId="50" xfId="0" applyNumberFormat="1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0" fontId="37" fillId="12" borderId="50" xfId="0" applyFont="1" applyFill="1" applyBorder="1" applyAlignment="1">
      <alignment horizontal="center" vertical="center"/>
    </xf>
    <xf numFmtId="0" fontId="40" fillId="13" borderId="50" xfId="0" applyFont="1" applyFill="1" applyBorder="1" applyAlignment="1">
      <alignment horizontal="center" vertical="center"/>
    </xf>
    <xf numFmtId="0" fontId="42" fillId="4" borderId="50" xfId="0" applyFont="1" applyFill="1" applyBorder="1" applyAlignment="1">
      <alignment horizontal="center" vertical="center"/>
    </xf>
    <xf numFmtId="2" fontId="76" fillId="22" borderId="51" xfId="1" applyNumberFormat="1" applyFont="1" applyFill="1" applyBorder="1" applyAlignment="1">
      <alignment horizontal="center" vertical="center"/>
    </xf>
    <xf numFmtId="0" fontId="44" fillId="14" borderId="50" xfId="0" applyFont="1" applyFill="1" applyBorder="1" applyAlignment="1">
      <alignment horizontal="center" vertical="center"/>
    </xf>
    <xf numFmtId="2" fontId="49" fillId="14" borderId="50" xfId="0" applyNumberFormat="1" applyFont="1" applyFill="1" applyBorder="1" applyAlignment="1">
      <alignment horizontal="center" vertical="center"/>
    </xf>
    <xf numFmtId="2" fontId="54" fillId="5" borderId="50" xfId="0" applyNumberFormat="1" applyFont="1" applyFill="1" applyBorder="1" applyAlignment="1">
      <alignment horizontal="center" vertical="center"/>
    </xf>
    <xf numFmtId="2" fontId="58" fillId="15" borderId="50" xfId="0" applyNumberFormat="1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2" fontId="14" fillId="6" borderId="52" xfId="0" applyNumberFormat="1" applyFont="1" applyFill="1" applyBorder="1" applyAlignment="1">
      <alignment horizontal="center" vertical="center"/>
    </xf>
    <xf numFmtId="2" fontId="17" fillId="7" borderId="52" xfId="0" applyNumberFormat="1" applyFont="1" applyFill="1" applyBorder="1" applyAlignment="1">
      <alignment horizontal="center" vertical="center"/>
    </xf>
    <xf numFmtId="2" fontId="21" fillId="8" borderId="52" xfId="0" applyNumberFormat="1" applyFont="1" applyFill="1" applyBorder="1" applyAlignment="1">
      <alignment horizontal="center" vertical="center"/>
    </xf>
    <xf numFmtId="2" fontId="25" fillId="9" borderId="52" xfId="0" applyNumberFormat="1" applyFont="1" applyFill="1" applyBorder="1" applyAlignment="1">
      <alignment horizontal="center" vertical="center"/>
    </xf>
    <xf numFmtId="2" fontId="28" fillId="10" borderId="52" xfId="0" applyNumberFormat="1" applyFont="1" applyFill="1" applyBorder="1" applyAlignment="1">
      <alignment horizontal="center" vertical="center"/>
    </xf>
    <xf numFmtId="0" fontId="33" fillId="11" borderId="52" xfId="0" applyFont="1" applyFill="1" applyBorder="1" applyAlignment="1">
      <alignment horizontal="center" vertical="center"/>
    </xf>
    <xf numFmtId="2" fontId="76" fillId="22" borderId="53" xfId="1" applyNumberFormat="1" applyFont="1" applyFill="1" applyBorder="1" applyAlignment="1">
      <alignment horizontal="center" vertical="center"/>
    </xf>
    <xf numFmtId="0" fontId="44" fillId="14" borderId="52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54" fillId="5" borderId="52" xfId="0" applyNumberFormat="1" applyFont="1" applyFill="1" applyBorder="1" applyAlignment="1">
      <alignment horizontal="center" vertical="center"/>
    </xf>
    <xf numFmtId="2" fontId="61" fillId="4" borderId="52" xfId="0" applyNumberFormat="1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10" fillId="2" borderId="56" xfId="0" applyFont="1" applyFill="1" applyBorder="1"/>
    <xf numFmtId="0" fontId="11" fillId="2" borderId="57" xfId="0" applyFont="1" applyFill="1" applyBorder="1" applyAlignment="1">
      <alignment horizontal="center"/>
    </xf>
    <xf numFmtId="0" fontId="1" fillId="2" borderId="56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2" fontId="14" fillId="6" borderId="58" xfId="0" applyNumberFormat="1" applyFont="1" applyFill="1" applyBorder="1" applyAlignment="1">
      <alignment horizontal="center" vertical="center"/>
    </xf>
    <xf numFmtId="2" fontId="14" fillId="6" borderId="59" xfId="0" applyNumberFormat="1" applyFont="1" applyFill="1" applyBorder="1" applyAlignment="1">
      <alignment horizontal="center" vertical="center"/>
    </xf>
    <xf numFmtId="2" fontId="18" fillId="7" borderId="58" xfId="0" applyNumberFormat="1" applyFont="1" applyFill="1" applyBorder="1" applyAlignment="1">
      <alignment horizontal="center" vertical="center"/>
    </xf>
    <xf numFmtId="2" fontId="17" fillId="7" borderId="59" xfId="0" applyNumberFormat="1" applyFont="1" applyFill="1" applyBorder="1" applyAlignment="1">
      <alignment horizontal="center" vertical="center"/>
    </xf>
    <xf numFmtId="2" fontId="22" fillId="8" borderId="58" xfId="0" applyNumberFormat="1" applyFont="1" applyFill="1" applyBorder="1" applyAlignment="1">
      <alignment horizontal="center" vertical="center"/>
    </xf>
    <xf numFmtId="2" fontId="21" fillId="8" borderId="59" xfId="0" applyNumberFormat="1" applyFont="1" applyFill="1" applyBorder="1" applyAlignment="1">
      <alignment horizontal="center" vertical="center"/>
    </xf>
    <xf numFmtId="2" fontId="23" fillId="9" borderId="58" xfId="0" applyNumberFormat="1" applyFont="1" applyFill="1" applyBorder="1" applyAlignment="1">
      <alignment horizontal="center" vertical="center"/>
    </xf>
    <xf numFmtId="2" fontId="25" fillId="9" borderId="59" xfId="0" applyNumberFormat="1" applyFont="1" applyFill="1" applyBorder="1" applyAlignment="1">
      <alignment horizontal="center" vertical="center"/>
    </xf>
    <xf numFmtId="2" fontId="27" fillId="10" borderId="58" xfId="0" applyNumberFormat="1" applyFont="1" applyFill="1" applyBorder="1" applyAlignment="1">
      <alignment horizontal="center" vertical="center"/>
    </xf>
    <xf numFmtId="2" fontId="30" fillId="2" borderId="56" xfId="0" applyNumberFormat="1" applyFont="1" applyFill="1" applyBorder="1" applyAlignment="1">
      <alignment vertical="center"/>
    </xf>
    <xf numFmtId="2" fontId="30" fillId="2" borderId="57" xfId="0" applyNumberFormat="1" applyFont="1" applyFill="1" applyBorder="1" applyAlignment="1">
      <alignment vertical="center"/>
    </xf>
    <xf numFmtId="0" fontId="33" fillId="11" borderId="58" xfId="0" applyFont="1" applyFill="1" applyBorder="1" applyAlignment="1">
      <alignment horizontal="center" vertical="center"/>
    </xf>
    <xf numFmtId="0" fontId="32" fillId="11" borderId="59" xfId="0" applyFont="1" applyFill="1" applyBorder="1" applyAlignment="1">
      <alignment vertical="center"/>
    </xf>
    <xf numFmtId="0" fontId="35" fillId="6" borderId="58" xfId="0" applyFont="1" applyFill="1" applyBorder="1" applyAlignment="1">
      <alignment horizontal="center" vertical="center"/>
    </xf>
    <xf numFmtId="0" fontId="38" fillId="12" borderId="58" xfId="0" applyFont="1" applyFill="1" applyBorder="1" applyAlignment="1">
      <alignment horizontal="center" vertical="center"/>
    </xf>
    <xf numFmtId="0" fontId="37" fillId="12" borderId="58" xfId="0" applyFont="1" applyFill="1" applyBorder="1" applyAlignment="1">
      <alignment horizontal="center" vertical="center"/>
    </xf>
    <xf numFmtId="0" fontId="40" fillId="13" borderId="58" xfId="0" applyFont="1" applyFill="1" applyBorder="1" applyAlignment="1">
      <alignment horizontal="center" vertical="center"/>
    </xf>
    <xf numFmtId="0" fontId="42" fillId="4" borderId="58" xfId="0" applyFont="1" applyFill="1" applyBorder="1" applyAlignment="1">
      <alignment horizontal="center" vertical="center"/>
    </xf>
    <xf numFmtId="2" fontId="74" fillId="21" borderId="56" xfId="1" applyNumberFormat="1" applyFont="1" applyFill="1" applyBorder="1" applyAlignment="1">
      <alignment horizontal="center" vertical="center"/>
    </xf>
    <xf numFmtId="2" fontId="74" fillId="21" borderId="57" xfId="1" applyNumberFormat="1" applyFont="1" applyFill="1" applyBorder="1" applyAlignment="1">
      <alignment horizontal="center" vertical="center"/>
    </xf>
    <xf numFmtId="2" fontId="76" fillId="22" borderId="60" xfId="1" applyNumberFormat="1" applyFont="1" applyFill="1" applyBorder="1" applyAlignment="1">
      <alignment horizontal="center" vertical="center"/>
    </xf>
    <xf numFmtId="2" fontId="76" fillId="22" borderId="61" xfId="1" applyNumberFormat="1" applyFont="1" applyFill="1" applyBorder="1" applyAlignment="1">
      <alignment horizontal="center" vertical="center"/>
    </xf>
    <xf numFmtId="0" fontId="76" fillId="22" borderId="60" xfId="1" applyFont="1" applyFill="1" applyBorder="1" applyAlignment="1">
      <alignment horizontal="center" vertical="center"/>
    </xf>
    <xf numFmtId="2" fontId="46" fillId="14" borderId="58" xfId="0" applyNumberFormat="1" applyFont="1" applyFill="1" applyBorder="1" applyAlignment="1">
      <alignment horizontal="center" vertical="center"/>
    </xf>
    <xf numFmtId="0" fontId="44" fillId="14" borderId="59" xfId="0" applyFont="1" applyFill="1" applyBorder="1" applyAlignment="1">
      <alignment horizontal="center" vertical="center"/>
    </xf>
    <xf numFmtId="2" fontId="47" fillId="14" borderId="58" xfId="0" applyNumberFormat="1" applyFont="1" applyFill="1" applyBorder="1" applyAlignment="1">
      <alignment horizontal="center" vertical="center"/>
    </xf>
    <xf numFmtId="2" fontId="50" fillId="14" borderId="58" xfId="0" applyNumberFormat="1" applyFont="1" applyFill="1" applyBorder="1" applyAlignment="1">
      <alignment horizontal="center" vertical="center"/>
    </xf>
    <xf numFmtId="2" fontId="49" fillId="14" borderId="59" xfId="0" applyNumberFormat="1" applyFont="1" applyFill="1" applyBorder="1" applyAlignment="1">
      <alignment horizontal="center" vertical="center"/>
    </xf>
    <xf numFmtId="2" fontId="30" fillId="2" borderId="56" xfId="0" applyNumberFormat="1" applyFont="1" applyFill="1" applyBorder="1" applyAlignment="1">
      <alignment horizontal="center" vertical="center"/>
    </xf>
    <xf numFmtId="2" fontId="3" fillId="2" borderId="57" xfId="0" applyNumberFormat="1" applyFont="1" applyFill="1" applyBorder="1" applyAlignment="1">
      <alignment horizontal="center" vertical="center"/>
    </xf>
    <xf numFmtId="2" fontId="54" fillId="5" borderId="58" xfId="0" applyNumberFormat="1" applyFont="1" applyFill="1" applyBorder="1" applyAlignment="1">
      <alignment horizontal="center" vertical="center"/>
    </xf>
    <xf numFmtId="2" fontId="54" fillId="5" borderId="59" xfId="0" applyNumberFormat="1" applyFont="1" applyFill="1" applyBorder="1" applyAlignment="1">
      <alignment horizontal="center" vertical="center"/>
    </xf>
    <xf numFmtId="2" fontId="30" fillId="2" borderId="57" xfId="0" applyNumberFormat="1" applyFont="1" applyFill="1" applyBorder="1" applyAlignment="1">
      <alignment horizontal="center" vertical="center"/>
    </xf>
    <xf numFmtId="2" fontId="59" fillId="3" borderId="58" xfId="0" applyNumberFormat="1" applyFont="1" applyFill="1" applyBorder="1" applyAlignment="1">
      <alignment horizontal="center" vertical="center"/>
    </xf>
    <xf numFmtId="2" fontId="60" fillId="3" borderId="59" xfId="0" applyNumberFormat="1" applyFont="1" applyFill="1" applyBorder="1" applyAlignment="1">
      <alignment horizontal="center" vertical="center"/>
    </xf>
    <xf numFmtId="2" fontId="63" fillId="3" borderId="59" xfId="0" applyNumberFormat="1" applyFont="1" applyFill="1" applyBorder="1" applyAlignment="1">
      <alignment horizontal="center" vertical="center"/>
    </xf>
    <xf numFmtId="2" fontId="64" fillId="3" borderId="58" xfId="0" applyNumberFormat="1" applyFont="1" applyFill="1" applyBorder="1" applyAlignment="1">
      <alignment horizontal="center" vertical="center"/>
    </xf>
    <xf numFmtId="2" fontId="64" fillId="3" borderId="62" xfId="0" applyNumberFormat="1" applyFont="1" applyFill="1" applyBorder="1" applyAlignment="1">
      <alignment horizontal="center" vertical="center"/>
    </xf>
    <xf numFmtId="2" fontId="63" fillId="3" borderId="63" xfId="0" applyNumberFormat="1" applyFont="1" applyFill="1" applyBorder="1" applyAlignment="1">
      <alignment horizontal="center" vertical="center"/>
    </xf>
    <xf numFmtId="2" fontId="5" fillId="25" borderId="2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26" borderId="2" xfId="0" applyFill="1" applyBorder="1"/>
    <xf numFmtId="2" fontId="4" fillId="24" borderId="54" xfId="0" applyNumberFormat="1" applyFont="1" applyFill="1" applyBorder="1" applyAlignment="1">
      <alignment horizontal="center" vertical="center"/>
    </xf>
    <xf numFmtId="0" fontId="0" fillId="23" borderId="55" xfId="0" applyFill="1" applyBorder="1"/>
    <xf numFmtId="0" fontId="0" fillId="23" borderId="56" xfId="0" applyFill="1" applyBorder="1"/>
    <xf numFmtId="0" fontId="0" fillId="23" borderId="57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vertical="center"/>
    </xf>
    <xf numFmtId="0" fontId="12" fillId="13" borderId="24" xfId="0" applyFont="1" applyFill="1" applyBorder="1" applyAlignment="1">
      <alignment vertical="center"/>
    </xf>
    <xf numFmtId="0" fontId="43" fillId="5" borderId="34" xfId="0" applyFont="1" applyFill="1" applyBorder="1" applyAlignment="1">
      <alignment vertical="center"/>
    </xf>
    <xf numFmtId="0" fontId="12" fillId="7" borderId="9" xfId="0" applyFont="1" applyFill="1" applyBorder="1" applyAlignment="1">
      <alignment vertical="center"/>
    </xf>
    <xf numFmtId="0" fontId="12" fillId="14" borderId="29" xfId="0" applyFont="1" applyFill="1" applyBorder="1" applyAlignment="1">
      <alignment vertical="center"/>
    </xf>
    <xf numFmtId="0" fontId="12" fillId="12" borderId="22" xfId="0" applyFont="1" applyFill="1" applyBorder="1" applyAlignment="1">
      <alignment vertical="center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4935" y="5819775"/>
    <xdr:ext cx="1485900" cy="247650"/>
    <xdr:pic>
      <xdr:nvPicPr>
        <xdr:cNvPr id="2" name="image04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4935" y="5819775"/>
          <a:ext cx="1485900" cy="247650"/>
        </a:xfrm>
        <a:prstGeom prst="rect">
          <a:avLst/>
        </a:prstGeom>
        <a:noFill/>
      </xdr:spPr>
    </xdr:pic>
    <xdr:clientData fLocksWithSheet="0"/>
  </xdr:absoluteAnchor>
  <xdr:absoluteAnchor>
    <xdr:pos x="2988945" y="5831205"/>
    <xdr:ext cx="1447800" cy="238125"/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8945" y="5831205"/>
          <a:ext cx="1447800" cy="238125"/>
        </a:xfrm>
        <a:prstGeom prst="rect">
          <a:avLst/>
        </a:prstGeom>
        <a:noFill/>
      </xdr:spPr>
    </xdr:pic>
    <xdr:clientData fLocksWithSheet="0"/>
  </xdr:absoluteAnchor>
  <xdr:absoluteAnchor>
    <xdr:pos x="4533900" y="5823585"/>
    <xdr:ext cx="1409700" cy="247650"/>
    <xdr:pic>
      <xdr:nvPicPr>
        <xdr:cNvPr id="4" name="image01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33900" y="5823585"/>
          <a:ext cx="1409700" cy="247650"/>
        </a:xfrm>
        <a:prstGeom prst="rect">
          <a:avLst/>
        </a:prstGeom>
        <a:noFill/>
      </xdr:spPr>
    </xdr:pic>
    <xdr:clientData fLocksWithSheet="0"/>
  </xdr:absoluteAnchor>
  <xdr:absoluteAnchor>
    <xdr:pos x="5974081" y="5831205"/>
    <xdr:ext cx="1504950" cy="247650"/>
    <xdr:pic>
      <xdr:nvPicPr>
        <xdr:cNvPr id="5" name="image00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4081" y="5831205"/>
          <a:ext cx="1504950" cy="247650"/>
        </a:xfrm>
        <a:prstGeom prst="rect">
          <a:avLst/>
        </a:prstGeom>
        <a:noFill/>
      </xdr:spPr>
    </xdr:pic>
    <xdr:clientData fLocksWithSheet="0"/>
  </xdr:absoluteAnchor>
  <xdr:absoluteAnchor>
    <xdr:pos x="1516380" y="819150"/>
    <xdr:ext cx="1123950" cy="323850"/>
    <xdr:pic>
      <xdr:nvPicPr>
        <xdr:cNvPr id="6" name="image02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16380" y="819150"/>
          <a:ext cx="1123950" cy="323850"/>
        </a:xfrm>
        <a:prstGeom prst="rect">
          <a:avLst/>
        </a:prstGeom>
        <a:noFill/>
      </xdr:spPr>
    </xdr:pic>
    <xdr:clientData fLocksWithSheet="0"/>
  </xdr:absoluteAnchor>
  <xdr:absoluteAnchor>
    <xdr:pos x="3057525" y="819150"/>
    <xdr:ext cx="1219200" cy="314325"/>
    <xdr:pic>
      <xdr:nvPicPr>
        <xdr:cNvPr id="7" name="image08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57525" y="819150"/>
          <a:ext cx="1219200" cy="314325"/>
        </a:xfrm>
        <a:prstGeom prst="rect">
          <a:avLst/>
        </a:prstGeom>
        <a:noFill/>
      </xdr:spPr>
    </xdr:pic>
    <xdr:clientData fLocksWithSheet="0"/>
  </xdr:absoluteAnchor>
  <xdr:absoluteAnchor>
    <xdr:pos x="4676775" y="803910"/>
    <xdr:ext cx="1114425" cy="323850"/>
    <xdr:pic>
      <xdr:nvPicPr>
        <xdr:cNvPr id="8" name="image06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676775" y="803910"/>
          <a:ext cx="1114425" cy="323850"/>
        </a:xfrm>
        <a:prstGeom prst="rect">
          <a:avLst/>
        </a:prstGeom>
        <a:noFill/>
      </xdr:spPr>
    </xdr:pic>
    <xdr:clientData fLocksWithSheet="0"/>
  </xdr:absoluteAnchor>
  <xdr:absoluteAnchor>
    <xdr:pos x="6139815" y="796290"/>
    <xdr:ext cx="1095375" cy="323850"/>
    <xdr:pic>
      <xdr:nvPicPr>
        <xdr:cNvPr id="9" name="image05.jp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39815" y="796290"/>
          <a:ext cx="1095375" cy="323850"/>
        </a:xfrm>
        <a:prstGeom prst="rect">
          <a:avLst/>
        </a:prstGeom>
        <a:noFill/>
      </xdr:spPr>
    </xdr:pic>
    <xdr:clientData fLocksWithSheet="0"/>
  </xdr:absoluteAnchor>
  <xdr:absoluteAnchor>
    <xdr:pos x="83820" y="15556230"/>
    <xdr:ext cx="1943100" cy="1466850"/>
    <xdr:pic>
      <xdr:nvPicPr>
        <xdr:cNvPr id="11" name="image09.jp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3820" y="15556230"/>
          <a:ext cx="1943100" cy="1466850"/>
        </a:xfrm>
        <a:prstGeom prst="rect">
          <a:avLst/>
        </a:prstGeom>
        <a:noFill/>
      </xdr:spPr>
    </xdr:pic>
    <xdr:clientData fLocksWithSheet="0"/>
  </xdr:absoluteAnchor>
  <xdr:absoluteAnchor>
    <xdr:pos x="4600575" y="12401550"/>
    <xdr:ext cx="4400550" cy="4933950"/>
    <xdr:grpSp>
      <xdr:nvGrpSpPr>
        <xdr:cNvPr id="12" name="Shape 1"/>
        <xdr:cNvGrpSpPr/>
      </xdr:nvGrpSpPr>
      <xdr:grpSpPr>
        <a:xfrm>
          <a:off x="4600575" y="12401550"/>
          <a:ext cx="4400550" cy="4933950"/>
          <a:chOff x="3150488" y="1313025"/>
          <a:chExt cx="4391025" cy="4933949"/>
        </a:xfrm>
      </xdr:grpSpPr>
      <xdr:sp macro="" textlink="">
        <xdr:nvSpPr>
          <xdr:cNvPr id="13" name="Shape 2"/>
          <xdr:cNvSpPr/>
        </xdr:nvSpPr>
        <xdr:spPr>
          <a:xfrm>
            <a:off x="3150488" y="1313025"/>
            <a:ext cx="4391025" cy="4933949"/>
          </a:xfrm>
          <a:prstGeom prst="rect">
            <a:avLst/>
          </a:prstGeom>
          <a:noFill/>
          <a:ln>
            <a:noFill/>
          </a:ln>
        </xdr:spPr>
        <xdr:txBody>
          <a:bodyPr lIns="91425" tIns="91425" rIns="91425" bIns="91425" anchor="ctr" anchorCtr="0">
            <a:noAutofit/>
          </a:bodyPr>
          <a:lstStyle/>
          <a:p>
            <a:pPr>
              <a:spcBef>
                <a:spcPts val="0"/>
              </a:spcBef>
              <a:buNone/>
            </a:pPr>
            <a:endParaRPr/>
          </a:p>
        </xdr:txBody>
      </xdr:sp>
    </xdr:grpSp>
    <xdr:clientData fLocksWithSheet="0"/>
  </xdr:absoluteAnchor>
  <xdr:twoCellAnchor editAs="oneCell">
    <xdr:from>
      <xdr:col>0</xdr:col>
      <xdr:colOff>815340</xdr:colOff>
      <xdr:row>0</xdr:row>
      <xdr:rowOff>99060</xdr:rowOff>
    </xdr:from>
    <xdr:to>
      <xdr:col>0</xdr:col>
      <xdr:colOff>1242060</xdr:colOff>
      <xdr:row>1</xdr:row>
      <xdr:rowOff>289560</xdr:rowOff>
    </xdr:to>
    <xdr:pic>
      <xdr:nvPicPr>
        <xdr:cNvPr id="14" name="Рисунок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99060"/>
          <a:ext cx="42672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ubles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workbookViewId="0">
      <selection activeCell="C45" sqref="C45"/>
    </sheetView>
  </sheetViews>
  <sheetFormatPr defaultColWidth="17.33203125" defaultRowHeight="15.75" customHeight="1" x14ac:dyDescent="0.25"/>
  <cols>
    <col min="1" max="1" width="20.88671875" customWidth="1"/>
    <col min="2" max="2" width="19.88671875" customWidth="1"/>
    <col min="3" max="3" width="25.6640625" customWidth="1"/>
    <col min="4" max="4" width="20.109375" customWidth="1"/>
    <col min="5" max="5" width="10.109375" customWidth="1"/>
    <col min="6" max="6" width="12.109375" customWidth="1"/>
    <col min="7" max="7" width="15" customWidth="1"/>
    <col min="8" max="8" width="21.44140625" customWidth="1"/>
    <col min="9" max="9" width="24.109375" customWidth="1"/>
    <col min="10" max="10" width="22.6640625" customWidth="1"/>
    <col min="11" max="11" width="24.109375" customWidth="1"/>
    <col min="12" max="21" width="9.109375" customWidth="1"/>
  </cols>
  <sheetData>
    <row r="1" spans="1:21" ht="18.600000000000001" customHeight="1" x14ac:dyDescent="0.25">
      <c r="A1" s="158"/>
      <c r="B1" s="75" t="s">
        <v>215</v>
      </c>
      <c r="C1" s="74" t="s">
        <v>216</v>
      </c>
      <c r="D1" s="161"/>
      <c r="E1" s="161"/>
      <c r="F1" s="161"/>
      <c r="G1" s="162"/>
      <c r="H1" s="154" t="s">
        <v>0</v>
      </c>
      <c r="I1" s="155"/>
      <c r="J1" s="151" t="s">
        <v>217</v>
      </c>
      <c r="K1" s="15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8.2" customHeight="1" x14ac:dyDescent="0.25">
      <c r="A2" s="159"/>
      <c r="B2" s="160" t="s">
        <v>214</v>
      </c>
      <c r="C2" s="160"/>
      <c r="D2" s="160"/>
      <c r="E2" s="160"/>
      <c r="F2" s="160"/>
      <c r="G2" s="160"/>
      <c r="H2" s="156"/>
      <c r="I2" s="157"/>
      <c r="J2" s="153"/>
      <c r="K2" s="15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76" t="s">
        <v>7</v>
      </c>
      <c r="H3" s="106" t="s">
        <v>8</v>
      </c>
      <c r="I3" s="107" t="s">
        <v>9</v>
      </c>
      <c r="J3" s="94" t="s">
        <v>10</v>
      </c>
      <c r="K3" s="6" t="s">
        <v>11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3">
      <c r="A4" s="7"/>
      <c r="B4" s="7"/>
      <c r="C4" s="7"/>
      <c r="D4" s="7"/>
      <c r="E4" s="7"/>
      <c r="F4" s="7"/>
      <c r="G4" s="77"/>
      <c r="H4" s="108"/>
      <c r="I4" s="109" t="s">
        <v>12</v>
      </c>
      <c r="J4" s="77"/>
      <c r="K4" s="8" t="s">
        <v>13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 x14ac:dyDescent="0.25">
      <c r="A5" s="2" t="s">
        <v>14</v>
      </c>
      <c r="B5" s="2"/>
      <c r="C5" s="2"/>
      <c r="D5" s="2"/>
      <c r="E5" s="2"/>
      <c r="F5" s="2"/>
      <c r="G5" s="78"/>
      <c r="H5" s="110"/>
      <c r="I5" s="111"/>
      <c r="J5" s="6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9" t="s">
        <v>15</v>
      </c>
      <c r="B6" s="9" t="s">
        <v>16</v>
      </c>
      <c r="C6" s="9" t="s">
        <v>76</v>
      </c>
      <c r="D6" s="9" t="s">
        <v>223</v>
      </c>
      <c r="E6" s="9" t="s">
        <v>17</v>
      </c>
      <c r="F6" s="10" t="s">
        <v>18</v>
      </c>
      <c r="G6" s="79">
        <v>10</v>
      </c>
      <c r="H6" s="112">
        <v>200</v>
      </c>
      <c r="I6" s="113">
        <f t="shared" ref="I6:I14" si="0">G6*H6</f>
        <v>2000</v>
      </c>
      <c r="J6" s="95">
        <f t="shared" ref="J6:J14" si="1">H6*0.85</f>
        <v>170</v>
      </c>
      <c r="K6" s="11">
        <f t="shared" ref="K6:K14" si="2">G6*J6</f>
        <v>1700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9" t="s">
        <v>19</v>
      </c>
      <c r="B7" s="9" t="s">
        <v>20</v>
      </c>
      <c r="C7" s="9" t="s">
        <v>76</v>
      </c>
      <c r="D7" s="9" t="s">
        <v>223</v>
      </c>
      <c r="E7" s="9" t="s">
        <v>21</v>
      </c>
      <c r="F7" s="10" t="s">
        <v>22</v>
      </c>
      <c r="G7" s="79">
        <v>7.93</v>
      </c>
      <c r="H7" s="112">
        <v>260</v>
      </c>
      <c r="I7" s="113">
        <f t="shared" si="0"/>
        <v>2061.7999999999997</v>
      </c>
      <c r="J7" s="95">
        <f t="shared" si="1"/>
        <v>221</v>
      </c>
      <c r="K7" s="11">
        <f t="shared" si="2"/>
        <v>1752.53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9" t="s">
        <v>23</v>
      </c>
      <c r="B8" s="9" t="s">
        <v>24</v>
      </c>
      <c r="C8" s="9" t="s">
        <v>76</v>
      </c>
      <c r="D8" s="9" t="s">
        <v>223</v>
      </c>
      <c r="E8" s="9" t="s">
        <v>25</v>
      </c>
      <c r="F8" s="10" t="s">
        <v>26</v>
      </c>
      <c r="G8" s="79">
        <v>6.75</v>
      </c>
      <c r="H8" s="112">
        <v>320</v>
      </c>
      <c r="I8" s="113">
        <f t="shared" si="0"/>
        <v>2160</v>
      </c>
      <c r="J8" s="95">
        <f t="shared" si="1"/>
        <v>272</v>
      </c>
      <c r="K8" s="11">
        <f t="shared" si="2"/>
        <v>1836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 x14ac:dyDescent="0.25">
      <c r="A9" s="12" t="s">
        <v>27</v>
      </c>
      <c r="B9" s="12" t="s">
        <v>28</v>
      </c>
      <c r="C9" s="67" t="s">
        <v>221</v>
      </c>
      <c r="D9" s="166" t="s">
        <v>224</v>
      </c>
      <c r="E9" s="12" t="s">
        <v>29</v>
      </c>
      <c r="F9" s="13" t="s">
        <v>30</v>
      </c>
      <c r="G9" s="80">
        <v>10</v>
      </c>
      <c r="H9" s="114">
        <v>240</v>
      </c>
      <c r="I9" s="115">
        <f t="shared" si="0"/>
        <v>2400</v>
      </c>
      <c r="J9" s="96">
        <f t="shared" si="1"/>
        <v>204</v>
      </c>
      <c r="K9" s="14">
        <f t="shared" si="2"/>
        <v>2040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9.25" customHeight="1" x14ac:dyDescent="0.25">
      <c r="A10" s="12" t="s">
        <v>31</v>
      </c>
      <c r="B10" s="12" t="s">
        <v>32</v>
      </c>
      <c r="C10" s="67" t="s">
        <v>221</v>
      </c>
      <c r="D10" s="166" t="s">
        <v>224</v>
      </c>
      <c r="E10" s="12" t="s">
        <v>33</v>
      </c>
      <c r="F10" s="13" t="s">
        <v>34</v>
      </c>
      <c r="G10" s="80">
        <v>7.93</v>
      </c>
      <c r="H10" s="114">
        <v>320</v>
      </c>
      <c r="I10" s="115">
        <f t="shared" si="0"/>
        <v>2537.6</v>
      </c>
      <c r="J10" s="96">
        <f t="shared" si="1"/>
        <v>272</v>
      </c>
      <c r="K10" s="14">
        <f t="shared" si="2"/>
        <v>2156.96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 customHeight="1" x14ac:dyDescent="0.25">
      <c r="A11" s="12" t="s">
        <v>35</v>
      </c>
      <c r="B11" s="12" t="s">
        <v>36</v>
      </c>
      <c r="C11" s="67" t="s">
        <v>221</v>
      </c>
      <c r="D11" s="166" t="s">
        <v>224</v>
      </c>
      <c r="E11" s="12" t="s">
        <v>37</v>
      </c>
      <c r="F11" s="13" t="s">
        <v>38</v>
      </c>
      <c r="G11" s="80">
        <v>6.75</v>
      </c>
      <c r="H11" s="114">
        <v>380</v>
      </c>
      <c r="I11" s="115">
        <f t="shared" si="0"/>
        <v>2565</v>
      </c>
      <c r="J11" s="96">
        <f t="shared" si="1"/>
        <v>323</v>
      </c>
      <c r="K11" s="14">
        <f t="shared" si="2"/>
        <v>2180.25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.75" customHeight="1" x14ac:dyDescent="0.25">
      <c r="A12" s="15" t="s">
        <v>39</v>
      </c>
      <c r="B12" s="15" t="s">
        <v>40</v>
      </c>
      <c r="C12" s="68" t="s">
        <v>222</v>
      </c>
      <c r="D12" s="166" t="s">
        <v>224</v>
      </c>
      <c r="E12" s="15" t="s">
        <v>41</v>
      </c>
      <c r="F12" s="16" t="s">
        <v>42</v>
      </c>
      <c r="G12" s="81">
        <v>10</v>
      </c>
      <c r="H12" s="116">
        <v>260</v>
      </c>
      <c r="I12" s="117">
        <f t="shared" si="0"/>
        <v>2600</v>
      </c>
      <c r="J12" s="97">
        <f t="shared" si="1"/>
        <v>221</v>
      </c>
      <c r="K12" s="17">
        <f t="shared" si="2"/>
        <v>2210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.75" customHeight="1" x14ac:dyDescent="0.25">
      <c r="A13" s="15" t="s">
        <v>43</v>
      </c>
      <c r="B13" s="15" t="s">
        <v>44</v>
      </c>
      <c r="C13" s="68" t="s">
        <v>222</v>
      </c>
      <c r="D13" s="166" t="s">
        <v>224</v>
      </c>
      <c r="E13" s="15" t="s">
        <v>45</v>
      </c>
      <c r="F13" s="16" t="s">
        <v>46</v>
      </c>
      <c r="G13" s="81">
        <v>7.93</v>
      </c>
      <c r="H13" s="116">
        <v>360</v>
      </c>
      <c r="I13" s="117">
        <f t="shared" si="0"/>
        <v>2854.7999999999997</v>
      </c>
      <c r="J13" s="97">
        <f t="shared" si="1"/>
        <v>306</v>
      </c>
      <c r="K13" s="17">
        <f t="shared" si="2"/>
        <v>2426.58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.75" customHeight="1" x14ac:dyDescent="0.25">
      <c r="A14" s="15" t="s">
        <v>47</v>
      </c>
      <c r="B14" s="15" t="s">
        <v>48</v>
      </c>
      <c r="C14" s="68" t="s">
        <v>222</v>
      </c>
      <c r="D14" s="166" t="s">
        <v>224</v>
      </c>
      <c r="E14" s="15" t="s">
        <v>49</v>
      </c>
      <c r="F14" s="16" t="s">
        <v>50</v>
      </c>
      <c r="G14" s="81">
        <v>6.75</v>
      </c>
      <c r="H14" s="116">
        <v>420</v>
      </c>
      <c r="I14" s="117">
        <f t="shared" si="0"/>
        <v>2835</v>
      </c>
      <c r="J14" s="97">
        <f t="shared" si="1"/>
        <v>357</v>
      </c>
      <c r="K14" s="17">
        <f t="shared" si="2"/>
        <v>2409.75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18" t="s">
        <v>51</v>
      </c>
      <c r="B15" s="18" t="s">
        <v>52</v>
      </c>
      <c r="C15" s="18"/>
      <c r="D15" s="18"/>
      <c r="E15" s="18"/>
      <c r="F15" s="19"/>
      <c r="G15" s="82"/>
      <c r="H15" s="118" t="s">
        <v>197</v>
      </c>
      <c r="I15" s="119"/>
      <c r="J15" s="98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5">
      <c r="A16" s="9" t="s">
        <v>218</v>
      </c>
      <c r="B16" s="9" t="s">
        <v>53</v>
      </c>
      <c r="C16" s="9" t="s">
        <v>54</v>
      </c>
      <c r="D16" s="9" t="s">
        <v>55</v>
      </c>
      <c r="E16" s="9" t="s">
        <v>56</v>
      </c>
      <c r="F16" s="21">
        <v>1.9</v>
      </c>
      <c r="G16" s="79">
        <v>6.75</v>
      </c>
      <c r="H16" s="120">
        <v>700</v>
      </c>
      <c r="I16" s="113">
        <f>G16*H16</f>
        <v>4725</v>
      </c>
      <c r="J16" s="99">
        <f>H16*0.85</f>
        <v>595</v>
      </c>
      <c r="K16" s="22">
        <f>G16*J16</f>
        <v>4016.25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5">
      <c r="A17" s="23"/>
      <c r="B17" s="23"/>
      <c r="C17" s="23"/>
      <c r="D17" s="23"/>
      <c r="E17" s="23"/>
      <c r="F17" s="23"/>
      <c r="G17" s="83"/>
      <c r="H17" s="121"/>
      <c r="I17" s="122"/>
      <c r="J17" s="64"/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5">
      <c r="A18" s="2" t="s">
        <v>57</v>
      </c>
      <c r="B18" s="1"/>
      <c r="C18" s="1"/>
      <c r="D18" s="1"/>
      <c r="E18" s="1"/>
      <c r="F18" s="25"/>
      <c r="G18" s="63"/>
      <c r="H18" s="121" t="s">
        <v>58</v>
      </c>
      <c r="I18" s="122"/>
      <c r="J18" s="64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A19" s="163" t="s">
        <v>218</v>
      </c>
      <c r="B19" s="26" t="s">
        <v>59</v>
      </c>
      <c r="C19" s="163" t="s">
        <v>76</v>
      </c>
      <c r="D19" s="26" t="s">
        <v>60</v>
      </c>
      <c r="E19" s="26" t="s">
        <v>61</v>
      </c>
      <c r="F19" s="27" t="s">
        <v>62</v>
      </c>
      <c r="G19" s="84"/>
      <c r="H19" s="123">
        <v>220</v>
      </c>
      <c r="I19" s="124"/>
      <c r="J19" s="100">
        <f>H19*0.85</f>
        <v>187</v>
      </c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A20" s="163" t="s">
        <v>218</v>
      </c>
      <c r="B20" s="26" t="s">
        <v>63</v>
      </c>
      <c r="C20" s="163" t="s">
        <v>76</v>
      </c>
      <c r="D20" s="26" t="s">
        <v>64</v>
      </c>
      <c r="E20" s="26" t="s">
        <v>65</v>
      </c>
      <c r="F20" s="27" t="s">
        <v>66</v>
      </c>
      <c r="G20" s="84"/>
      <c r="H20" s="123">
        <v>300</v>
      </c>
      <c r="I20" s="124"/>
      <c r="J20" s="100">
        <f>H20*0.85</f>
        <v>255</v>
      </c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5">
      <c r="A21" s="26" t="s">
        <v>218</v>
      </c>
      <c r="B21" s="26" t="s">
        <v>67</v>
      </c>
      <c r="C21" s="163" t="s">
        <v>76</v>
      </c>
      <c r="D21" s="26" t="s">
        <v>68</v>
      </c>
      <c r="E21" s="26" t="s">
        <v>69</v>
      </c>
      <c r="F21" s="27" t="s">
        <v>70</v>
      </c>
      <c r="G21" s="84"/>
      <c r="H21" s="123">
        <v>340</v>
      </c>
      <c r="I21" s="124"/>
      <c r="J21" s="100">
        <f>H21*0.85</f>
        <v>289</v>
      </c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5">
      <c r="A22" s="26" t="s">
        <v>218</v>
      </c>
      <c r="B22" s="26" t="s">
        <v>71</v>
      </c>
      <c r="C22" s="163" t="s">
        <v>76</v>
      </c>
      <c r="D22" s="26" t="s">
        <v>72</v>
      </c>
      <c r="E22" s="26" t="s">
        <v>73</v>
      </c>
      <c r="F22" s="27" t="s">
        <v>74</v>
      </c>
      <c r="G22" s="84"/>
      <c r="H22" s="123">
        <v>430</v>
      </c>
      <c r="I22" s="124"/>
      <c r="J22" s="100">
        <f>H22*0.85</f>
        <v>365.5</v>
      </c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5">
      <c r="A23" s="26" t="s">
        <v>218</v>
      </c>
      <c r="B23" s="26" t="s">
        <v>75</v>
      </c>
      <c r="C23" s="26" t="s">
        <v>76</v>
      </c>
      <c r="D23" s="26" t="s">
        <v>77</v>
      </c>
      <c r="E23" s="26" t="s">
        <v>78</v>
      </c>
      <c r="F23" s="27" t="s">
        <v>79</v>
      </c>
      <c r="G23" s="84"/>
      <c r="H23" s="123">
        <v>390</v>
      </c>
      <c r="I23" s="124"/>
      <c r="J23" s="100">
        <f>H23*0.85</f>
        <v>331.5</v>
      </c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5">
      <c r="A24" s="1"/>
      <c r="B24" s="1"/>
      <c r="C24" s="1"/>
      <c r="D24" s="1"/>
      <c r="E24" s="1"/>
      <c r="F24" s="25"/>
      <c r="G24" s="63"/>
      <c r="H24" s="121" t="s">
        <v>80</v>
      </c>
      <c r="I24" s="122"/>
      <c r="J24" s="64"/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5">
      <c r="A25" s="2" t="s">
        <v>81</v>
      </c>
      <c r="B25" s="1"/>
      <c r="C25" s="1"/>
      <c r="D25" s="1"/>
      <c r="E25" s="1"/>
      <c r="F25" s="25"/>
      <c r="G25" s="63"/>
      <c r="H25" s="121" t="s">
        <v>82</v>
      </c>
      <c r="I25" s="122"/>
      <c r="J25" s="64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5">
      <c r="A26" s="9" t="s">
        <v>218</v>
      </c>
      <c r="B26" s="9" t="s">
        <v>83</v>
      </c>
      <c r="C26" s="9" t="s">
        <v>76</v>
      </c>
      <c r="D26" s="9" t="s">
        <v>84</v>
      </c>
      <c r="E26" s="9" t="s">
        <v>85</v>
      </c>
      <c r="F26" s="21" t="s">
        <v>86</v>
      </c>
      <c r="G26" s="85">
        <v>7.63</v>
      </c>
      <c r="H26" s="125">
        <v>270</v>
      </c>
      <c r="I26" s="113">
        <f t="shared" ref="I26:I32" si="3">G26*H26</f>
        <v>2060.1</v>
      </c>
      <c r="J26" s="95">
        <f t="shared" ref="J26:J33" si="4">H26*0.85</f>
        <v>229.5</v>
      </c>
      <c r="K26" s="11">
        <f t="shared" ref="K26:K33" si="5">G26*J26</f>
        <v>1751.085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5">
      <c r="A27" s="9" t="s">
        <v>218</v>
      </c>
      <c r="B27" s="9" t="s">
        <v>87</v>
      </c>
      <c r="C27" s="9" t="s">
        <v>76</v>
      </c>
      <c r="D27" s="9" t="s">
        <v>88</v>
      </c>
      <c r="E27" s="9" t="s">
        <v>89</v>
      </c>
      <c r="F27" s="21" t="s">
        <v>90</v>
      </c>
      <c r="G27" s="85">
        <v>5.71</v>
      </c>
      <c r="H27" s="125">
        <v>400</v>
      </c>
      <c r="I27" s="113">
        <f t="shared" si="3"/>
        <v>2284</v>
      </c>
      <c r="J27" s="95">
        <f t="shared" si="4"/>
        <v>340</v>
      </c>
      <c r="K27" s="11">
        <f t="shared" si="5"/>
        <v>1941.4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5">
      <c r="A28" s="28" t="s">
        <v>91</v>
      </c>
      <c r="B28" s="28" t="s">
        <v>92</v>
      </c>
      <c r="C28" s="168" t="s">
        <v>225</v>
      </c>
      <c r="D28" s="28" t="s">
        <v>93</v>
      </c>
      <c r="E28" s="28" t="s">
        <v>94</v>
      </c>
      <c r="F28" s="29" t="s">
        <v>95</v>
      </c>
      <c r="G28" s="86">
        <v>7.63</v>
      </c>
      <c r="H28" s="126">
        <v>350</v>
      </c>
      <c r="I28" s="113">
        <f t="shared" si="3"/>
        <v>2670.5</v>
      </c>
      <c r="J28" s="95">
        <f t="shared" si="4"/>
        <v>297.5</v>
      </c>
      <c r="K28" s="11">
        <f t="shared" si="5"/>
        <v>2269.9250000000002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5">
      <c r="A29" s="28" t="s">
        <v>96</v>
      </c>
      <c r="B29" s="28" t="s">
        <v>97</v>
      </c>
      <c r="C29" s="168" t="s">
        <v>225</v>
      </c>
      <c r="D29" s="28" t="s">
        <v>98</v>
      </c>
      <c r="E29" s="28" t="s">
        <v>99</v>
      </c>
      <c r="F29" s="29" t="s">
        <v>100</v>
      </c>
      <c r="G29" s="86">
        <v>5.71</v>
      </c>
      <c r="H29" s="127">
        <v>480</v>
      </c>
      <c r="I29" s="113">
        <f t="shared" si="3"/>
        <v>2740.8</v>
      </c>
      <c r="J29" s="95">
        <f t="shared" si="4"/>
        <v>408</v>
      </c>
      <c r="K29" s="11">
        <f t="shared" si="5"/>
        <v>2329.6799999999998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25">
      <c r="A30" s="164" t="s">
        <v>219</v>
      </c>
      <c r="B30" s="30" t="s">
        <v>101</v>
      </c>
      <c r="C30" s="30" t="s">
        <v>102</v>
      </c>
      <c r="D30" s="30" t="s">
        <v>103</v>
      </c>
      <c r="E30" s="30" t="s">
        <v>104</v>
      </c>
      <c r="F30" s="31" t="s">
        <v>105</v>
      </c>
      <c r="G30" s="87">
        <v>7.63</v>
      </c>
      <c r="H30" s="128">
        <v>430</v>
      </c>
      <c r="I30" s="113">
        <f t="shared" si="3"/>
        <v>3280.9</v>
      </c>
      <c r="J30" s="95">
        <f t="shared" si="4"/>
        <v>365.5</v>
      </c>
      <c r="K30" s="11">
        <f t="shared" si="5"/>
        <v>2788.7649999999999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5">
      <c r="A31" s="164" t="s">
        <v>219</v>
      </c>
      <c r="B31" s="30" t="s">
        <v>106</v>
      </c>
      <c r="C31" s="30" t="s">
        <v>107</v>
      </c>
      <c r="D31" s="30" t="s">
        <v>108</v>
      </c>
      <c r="E31" s="30" t="s">
        <v>109</v>
      </c>
      <c r="F31" s="31" t="s">
        <v>110</v>
      </c>
      <c r="G31" s="87">
        <v>7.63</v>
      </c>
      <c r="H31" s="128">
        <v>500</v>
      </c>
      <c r="I31" s="113">
        <f t="shared" si="3"/>
        <v>3815</v>
      </c>
      <c r="J31" s="95">
        <f t="shared" si="4"/>
        <v>425</v>
      </c>
      <c r="K31" s="11">
        <f t="shared" si="5"/>
        <v>3242.75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5">
      <c r="A32" s="164" t="s">
        <v>219</v>
      </c>
      <c r="B32" s="32" t="s">
        <v>111</v>
      </c>
      <c r="C32" s="32" t="s">
        <v>112</v>
      </c>
      <c r="D32" s="32" t="s">
        <v>113</v>
      </c>
      <c r="E32" s="32" t="s">
        <v>114</v>
      </c>
      <c r="F32" s="33" t="s">
        <v>115</v>
      </c>
      <c r="G32" s="88">
        <v>5.71</v>
      </c>
      <c r="H32" s="129">
        <v>675</v>
      </c>
      <c r="I32" s="113">
        <f t="shared" si="3"/>
        <v>3854.25</v>
      </c>
      <c r="J32" s="95">
        <f t="shared" si="4"/>
        <v>573.75</v>
      </c>
      <c r="K32" s="11">
        <f t="shared" si="5"/>
        <v>3276.1125000000002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5">
      <c r="A33" s="164" t="s">
        <v>219</v>
      </c>
      <c r="B33" s="32" t="s">
        <v>116</v>
      </c>
      <c r="C33" s="32" t="s">
        <v>117</v>
      </c>
      <c r="D33" s="32" t="s">
        <v>118</v>
      </c>
      <c r="E33" s="32" t="s">
        <v>119</v>
      </c>
      <c r="F33" s="33" t="s">
        <v>120</v>
      </c>
      <c r="G33" s="88">
        <v>5.71</v>
      </c>
      <c r="H33" s="129">
        <v>735</v>
      </c>
      <c r="I33" s="113">
        <f>G33*H33</f>
        <v>4196.8500000000004</v>
      </c>
      <c r="J33" s="95">
        <f t="shared" si="4"/>
        <v>624.75</v>
      </c>
      <c r="K33" s="11">
        <f t="shared" si="5"/>
        <v>3567.3224999999998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5">
      <c r="A34" s="164" t="s">
        <v>219</v>
      </c>
      <c r="B34" s="9" t="s">
        <v>121</v>
      </c>
      <c r="C34" s="9"/>
      <c r="D34" s="9" t="s">
        <v>122</v>
      </c>
      <c r="E34" s="9" t="s">
        <v>123</v>
      </c>
      <c r="F34" s="21" t="s">
        <v>124</v>
      </c>
      <c r="G34" s="85">
        <v>7.63</v>
      </c>
      <c r="H34" s="112" t="s">
        <v>125</v>
      </c>
      <c r="I34" s="113" t="s">
        <v>126</v>
      </c>
      <c r="J34" s="95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5">
      <c r="A35" s="164" t="s">
        <v>219</v>
      </c>
      <c r="B35" s="9" t="s">
        <v>127</v>
      </c>
      <c r="C35" s="9" t="s">
        <v>76</v>
      </c>
      <c r="D35" s="9" t="s">
        <v>128</v>
      </c>
      <c r="E35" s="9" t="s">
        <v>129</v>
      </c>
      <c r="F35" s="21" t="s">
        <v>130</v>
      </c>
      <c r="G35" s="85">
        <v>5.71</v>
      </c>
      <c r="H35" s="112" t="s">
        <v>131</v>
      </c>
      <c r="I35" s="113" t="s">
        <v>132</v>
      </c>
      <c r="J35" s="95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5">
      <c r="A36" s="1"/>
      <c r="B36" s="1"/>
      <c r="C36" s="1"/>
      <c r="D36" s="1"/>
      <c r="E36" s="1"/>
      <c r="F36" s="25"/>
      <c r="G36" s="63"/>
      <c r="H36" s="121" t="s">
        <v>133</v>
      </c>
      <c r="I36" s="122"/>
      <c r="J36" s="64"/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60" customFormat="1" ht="15" customHeight="1" x14ac:dyDescent="0.25">
      <c r="A37" s="57" t="s">
        <v>198</v>
      </c>
      <c r="B37" s="57"/>
      <c r="C37" s="57"/>
      <c r="D37" s="57"/>
      <c r="E37" s="57"/>
      <c r="F37" s="58"/>
      <c r="G37" s="58"/>
      <c r="H37" s="130"/>
      <c r="I37" s="131"/>
      <c r="J37" s="59"/>
      <c r="K37" s="59"/>
    </row>
    <row r="38" spans="1:21" s="60" customFormat="1" ht="15" customHeight="1" x14ac:dyDescent="0.25">
      <c r="A38" s="69" t="s">
        <v>218</v>
      </c>
      <c r="B38" s="69" t="s">
        <v>59</v>
      </c>
      <c r="C38" s="69" t="s">
        <v>76</v>
      </c>
      <c r="D38" s="69" t="s">
        <v>199</v>
      </c>
      <c r="E38" s="69" t="s">
        <v>200</v>
      </c>
      <c r="F38" s="70" t="s">
        <v>201</v>
      </c>
      <c r="G38" s="89">
        <v>8.4700000000000006</v>
      </c>
      <c r="H38" s="132">
        <v>215</v>
      </c>
      <c r="I38" s="133">
        <f t="shared" ref="I38:I54" si="6">H38*G38</f>
        <v>1821.0500000000002</v>
      </c>
      <c r="J38" s="101">
        <f t="shared" ref="J38:J54" si="7">H38*0.85</f>
        <v>182.75</v>
      </c>
      <c r="K38" s="71">
        <f t="shared" ref="K38:K54" si="8">J38*G38</f>
        <v>1547.8925000000002</v>
      </c>
    </row>
    <row r="39" spans="1:21" s="60" customFormat="1" ht="15" customHeight="1" x14ac:dyDescent="0.25">
      <c r="A39" s="69" t="s">
        <v>218</v>
      </c>
      <c r="B39" s="72" t="s">
        <v>59</v>
      </c>
      <c r="C39" s="69" t="s">
        <v>76</v>
      </c>
      <c r="D39" s="72" t="s">
        <v>202</v>
      </c>
      <c r="E39" s="72" t="s">
        <v>203</v>
      </c>
      <c r="F39" s="70" t="s">
        <v>201</v>
      </c>
      <c r="G39" s="89">
        <v>7.14</v>
      </c>
      <c r="H39" s="132">
        <v>255</v>
      </c>
      <c r="I39" s="133">
        <f t="shared" si="6"/>
        <v>1820.6999999999998</v>
      </c>
      <c r="J39" s="101">
        <f t="shared" si="7"/>
        <v>216.75</v>
      </c>
      <c r="K39" s="71">
        <f t="shared" si="8"/>
        <v>1547.595</v>
      </c>
    </row>
    <row r="40" spans="1:21" s="60" customFormat="1" ht="15" customHeight="1" x14ac:dyDescent="0.25">
      <c r="A40" s="72" t="s">
        <v>220</v>
      </c>
      <c r="B40" s="72" t="s">
        <v>59</v>
      </c>
      <c r="C40" s="69" t="s">
        <v>76</v>
      </c>
      <c r="D40" s="72" t="s">
        <v>199</v>
      </c>
      <c r="E40" s="72" t="s">
        <v>200</v>
      </c>
      <c r="F40" s="70" t="s">
        <v>201</v>
      </c>
      <c r="G40" s="89">
        <v>8.4700000000000006</v>
      </c>
      <c r="H40" s="132">
        <v>262</v>
      </c>
      <c r="I40" s="133">
        <f t="shared" si="6"/>
        <v>2219.1400000000003</v>
      </c>
      <c r="J40" s="101">
        <f t="shared" si="7"/>
        <v>222.7</v>
      </c>
      <c r="K40" s="71">
        <f t="shared" si="8"/>
        <v>1886.269</v>
      </c>
    </row>
    <row r="41" spans="1:21" s="60" customFormat="1" ht="15" customHeight="1" x14ac:dyDescent="0.25">
      <c r="A41" s="72" t="s">
        <v>220</v>
      </c>
      <c r="B41" s="72" t="s">
        <v>59</v>
      </c>
      <c r="C41" s="69" t="s">
        <v>76</v>
      </c>
      <c r="D41" s="72" t="s">
        <v>202</v>
      </c>
      <c r="E41" s="72" t="s">
        <v>203</v>
      </c>
      <c r="F41" s="70" t="s">
        <v>201</v>
      </c>
      <c r="G41" s="89">
        <v>7.14</v>
      </c>
      <c r="H41" s="132">
        <v>311</v>
      </c>
      <c r="I41" s="133">
        <f t="shared" si="6"/>
        <v>2220.54</v>
      </c>
      <c r="J41" s="101">
        <f t="shared" si="7"/>
        <v>264.34999999999997</v>
      </c>
      <c r="K41" s="71">
        <f t="shared" si="8"/>
        <v>1887.4589999999996</v>
      </c>
    </row>
    <row r="42" spans="1:21" s="60" customFormat="1" ht="15" customHeight="1" x14ac:dyDescent="0.25">
      <c r="A42" s="69" t="s">
        <v>218</v>
      </c>
      <c r="B42" s="69" t="s">
        <v>16</v>
      </c>
      <c r="C42" s="69" t="s">
        <v>76</v>
      </c>
      <c r="D42" s="69" t="s">
        <v>199</v>
      </c>
      <c r="E42" s="69" t="s">
        <v>204</v>
      </c>
      <c r="F42" s="70" t="s">
        <v>201</v>
      </c>
      <c r="G42" s="89">
        <v>10.87</v>
      </c>
      <c r="H42" s="132">
        <v>130</v>
      </c>
      <c r="I42" s="133">
        <f t="shared" si="6"/>
        <v>1413.1</v>
      </c>
      <c r="J42" s="101">
        <f t="shared" si="7"/>
        <v>110.5</v>
      </c>
      <c r="K42" s="71">
        <f t="shared" si="8"/>
        <v>1201.135</v>
      </c>
    </row>
    <row r="43" spans="1:21" s="60" customFormat="1" ht="15" customHeight="1" x14ac:dyDescent="0.25">
      <c r="A43" s="69" t="s">
        <v>218</v>
      </c>
      <c r="B43" s="72" t="s">
        <v>53</v>
      </c>
      <c r="C43" s="72" t="s">
        <v>226</v>
      </c>
      <c r="D43" s="72" t="s">
        <v>199</v>
      </c>
      <c r="E43" s="72" t="s">
        <v>205</v>
      </c>
      <c r="F43" s="73" t="s">
        <v>206</v>
      </c>
      <c r="G43" s="89">
        <v>10.87</v>
      </c>
      <c r="H43" s="132">
        <v>420</v>
      </c>
      <c r="I43" s="133">
        <f t="shared" si="6"/>
        <v>4565.3999999999996</v>
      </c>
      <c r="J43" s="101">
        <f t="shared" si="7"/>
        <v>357</v>
      </c>
      <c r="K43" s="71">
        <f t="shared" si="8"/>
        <v>3880.5899999999997</v>
      </c>
    </row>
    <row r="44" spans="1:21" s="60" customFormat="1" ht="15" customHeight="1" x14ac:dyDescent="0.25">
      <c r="A44" s="69" t="s">
        <v>218</v>
      </c>
      <c r="B44" s="72" t="s">
        <v>53</v>
      </c>
      <c r="C44" s="72" t="s">
        <v>226</v>
      </c>
      <c r="D44" s="72" t="s">
        <v>199</v>
      </c>
      <c r="E44" s="72" t="s">
        <v>207</v>
      </c>
      <c r="F44" s="73" t="s">
        <v>206</v>
      </c>
      <c r="G44" s="89">
        <v>7.7</v>
      </c>
      <c r="H44" s="132">
        <v>600</v>
      </c>
      <c r="I44" s="133">
        <f t="shared" si="6"/>
        <v>4620</v>
      </c>
      <c r="J44" s="101">
        <f t="shared" si="7"/>
        <v>510</v>
      </c>
      <c r="K44" s="71">
        <f t="shared" si="8"/>
        <v>3927</v>
      </c>
    </row>
    <row r="45" spans="1:21" s="60" customFormat="1" ht="15" customHeight="1" x14ac:dyDescent="0.25">
      <c r="A45" s="69" t="s">
        <v>218</v>
      </c>
      <c r="B45" s="72" t="s">
        <v>53</v>
      </c>
      <c r="C45" s="72" t="s">
        <v>226</v>
      </c>
      <c r="D45" s="72" t="s">
        <v>199</v>
      </c>
      <c r="E45" s="72" t="s">
        <v>208</v>
      </c>
      <c r="F45" s="73" t="s">
        <v>206</v>
      </c>
      <c r="G45" s="89">
        <v>8.5500000000000007</v>
      </c>
      <c r="H45" s="132">
        <v>534</v>
      </c>
      <c r="I45" s="133">
        <f t="shared" si="6"/>
        <v>4565.7000000000007</v>
      </c>
      <c r="J45" s="101">
        <f t="shared" si="7"/>
        <v>453.9</v>
      </c>
      <c r="K45" s="71">
        <f t="shared" si="8"/>
        <v>3880.8450000000003</v>
      </c>
    </row>
    <row r="46" spans="1:21" s="60" customFormat="1" ht="15" customHeight="1" x14ac:dyDescent="0.25">
      <c r="A46" s="69" t="s">
        <v>218</v>
      </c>
      <c r="B46" s="72" t="s">
        <v>53</v>
      </c>
      <c r="C46" s="72" t="s">
        <v>226</v>
      </c>
      <c r="D46" s="72" t="s">
        <v>199</v>
      </c>
      <c r="E46" s="72" t="s">
        <v>209</v>
      </c>
      <c r="F46" s="73" t="s">
        <v>206</v>
      </c>
      <c r="G46" s="89">
        <v>6.7</v>
      </c>
      <c r="H46" s="132">
        <v>700</v>
      </c>
      <c r="I46" s="133">
        <f t="shared" si="6"/>
        <v>4690</v>
      </c>
      <c r="J46" s="101">
        <f t="shared" si="7"/>
        <v>595</v>
      </c>
      <c r="K46" s="71">
        <f t="shared" si="8"/>
        <v>3986.5</v>
      </c>
    </row>
    <row r="47" spans="1:21" s="60" customFormat="1" ht="15" customHeight="1" x14ac:dyDescent="0.25">
      <c r="A47" s="69" t="s">
        <v>218</v>
      </c>
      <c r="B47" s="72" t="s">
        <v>53</v>
      </c>
      <c r="C47" s="72" t="s">
        <v>226</v>
      </c>
      <c r="D47" s="72" t="s">
        <v>202</v>
      </c>
      <c r="E47" s="72" t="s">
        <v>205</v>
      </c>
      <c r="F47" s="73" t="s">
        <v>206</v>
      </c>
      <c r="G47" s="89">
        <v>10.87</v>
      </c>
      <c r="H47" s="132">
        <v>420</v>
      </c>
      <c r="I47" s="133">
        <f t="shared" si="6"/>
        <v>4565.3999999999996</v>
      </c>
      <c r="J47" s="101">
        <f t="shared" si="7"/>
        <v>357</v>
      </c>
      <c r="K47" s="71">
        <f t="shared" si="8"/>
        <v>3880.5899999999997</v>
      </c>
    </row>
    <row r="48" spans="1:21" s="60" customFormat="1" ht="15" customHeight="1" x14ac:dyDescent="0.25">
      <c r="A48" s="69" t="s">
        <v>218</v>
      </c>
      <c r="B48" s="72" t="s">
        <v>53</v>
      </c>
      <c r="C48" s="72" t="s">
        <v>226</v>
      </c>
      <c r="D48" s="72" t="s">
        <v>202</v>
      </c>
      <c r="E48" s="72" t="s">
        <v>207</v>
      </c>
      <c r="F48" s="73" t="s">
        <v>206</v>
      </c>
      <c r="G48" s="89">
        <v>7.7</v>
      </c>
      <c r="H48" s="132">
        <v>600</v>
      </c>
      <c r="I48" s="133">
        <f t="shared" si="6"/>
        <v>4620</v>
      </c>
      <c r="J48" s="101">
        <f t="shared" si="7"/>
        <v>510</v>
      </c>
      <c r="K48" s="71">
        <f t="shared" si="8"/>
        <v>3927</v>
      </c>
    </row>
    <row r="49" spans="1:21" s="60" customFormat="1" ht="15" customHeight="1" x14ac:dyDescent="0.25">
      <c r="A49" s="69" t="s">
        <v>218</v>
      </c>
      <c r="B49" s="72" t="s">
        <v>53</v>
      </c>
      <c r="C49" s="72" t="s">
        <v>226</v>
      </c>
      <c r="D49" s="72" t="s">
        <v>202</v>
      </c>
      <c r="E49" s="72" t="s">
        <v>208</v>
      </c>
      <c r="F49" s="73" t="s">
        <v>206</v>
      </c>
      <c r="G49" s="89">
        <v>8.5500000000000007</v>
      </c>
      <c r="H49" s="132">
        <v>534</v>
      </c>
      <c r="I49" s="133">
        <f t="shared" si="6"/>
        <v>4565.7000000000007</v>
      </c>
      <c r="J49" s="101">
        <f t="shared" si="7"/>
        <v>453.9</v>
      </c>
      <c r="K49" s="71">
        <f t="shared" si="8"/>
        <v>3880.8450000000003</v>
      </c>
    </row>
    <row r="50" spans="1:21" s="60" customFormat="1" ht="15" customHeight="1" x14ac:dyDescent="0.25">
      <c r="A50" s="69" t="s">
        <v>218</v>
      </c>
      <c r="B50" s="72" t="s">
        <v>53</v>
      </c>
      <c r="C50" s="72" t="s">
        <v>226</v>
      </c>
      <c r="D50" s="72" t="s">
        <v>202</v>
      </c>
      <c r="E50" s="72" t="s">
        <v>209</v>
      </c>
      <c r="F50" s="73" t="s">
        <v>206</v>
      </c>
      <c r="G50" s="89">
        <v>6.7</v>
      </c>
      <c r="H50" s="132">
        <v>700</v>
      </c>
      <c r="I50" s="133">
        <f t="shared" si="6"/>
        <v>4690</v>
      </c>
      <c r="J50" s="101">
        <f t="shared" si="7"/>
        <v>595</v>
      </c>
      <c r="K50" s="71">
        <f t="shared" si="8"/>
        <v>3986.5</v>
      </c>
    </row>
    <row r="51" spans="1:21" s="60" customFormat="1" ht="15" customHeight="1" x14ac:dyDescent="0.25">
      <c r="A51" s="69" t="s">
        <v>218</v>
      </c>
      <c r="B51" s="72" t="s">
        <v>210</v>
      </c>
      <c r="C51" s="72" t="s">
        <v>226</v>
      </c>
      <c r="D51" s="72" t="s">
        <v>199</v>
      </c>
      <c r="E51" s="72" t="s">
        <v>209</v>
      </c>
      <c r="F51" s="73" t="s">
        <v>201</v>
      </c>
      <c r="G51" s="89">
        <v>6.9</v>
      </c>
      <c r="H51" s="134">
        <v>390</v>
      </c>
      <c r="I51" s="133">
        <f t="shared" si="6"/>
        <v>2691</v>
      </c>
      <c r="J51" s="101">
        <f t="shared" si="7"/>
        <v>331.5</v>
      </c>
      <c r="K51" s="71">
        <f t="shared" si="8"/>
        <v>2287.35</v>
      </c>
    </row>
    <row r="52" spans="1:21" s="60" customFormat="1" ht="15" customHeight="1" x14ac:dyDescent="0.25">
      <c r="A52" s="69" t="s">
        <v>218</v>
      </c>
      <c r="B52" s="72" t="s">
        <v>210</v>
      </c>
      <c r="C52" s="72" t="s">
        <v>226</v>
      </c>
      <c r="D52" s="72" t="s">
        <v>202</v>
      </c>
      <c r="E52" s="72" t="s">
        <v>209</v>
      </c>
      <c r="F52" s="73" t="s">
        <v>201</v>
      </c>
      <c r="G52" s="89">
        <v>6.9</v>
      </c>
      <c r="H52" s="134">
        <v>390</v>
      </c>
      <c r="I52" s="133">
        <f t="shared" si="6"/>
        <v>2691</v>
      </c>
      <c r="J52" s="101">
        <f t="shared" si="7"/>
        <v>331.5</v>
      </c>
      <c r="K52" s="71">
        <f t="shared" si="8"/>
        <v>2287.35</v>
      </c>
    </row>
    <row r="53" spans="1:21" s="60" customFormat="1" ht="15" customHeight="1" x14ac:dyDescent="0.25">
      <c r="A53" s="69" t="s">
        <v>218</v>
      </c>
      <c r="B53" s="72" t="s">
        <v>210</v>
      </c>
      <c r="C53" s="72" t="s">
        <v>226</v>
      </c>
      <c r="D53" s="72" t="s">
        <v>199</v>
      </c>
      <c r="E53" s="72" t="s">
        <v>211</v>
      </c>
      <c r="F53" s="73" t="s">
        <v>201</v>
      </c>
      <c r="G53" s="89">
        <v>5.27</v>
      </c>
      <c r="H53" s="134">
        <v>550</v>
      </c>
      <c r="I53" s="133">
        <f t="shared" si="6"/>
        <v>2898.4999999999995</v>
      </c>
      <c r="J53" s="101">
        <f t="shared" si="7"/>
        <v>467.5</v>
      </c>
      <c r="K53" s="71">
        <f t="shared" si="8"/>
        <v>2463.7249999999999</v>
      </c>
    </row>
    <row r="54" spans="1:21" s="60" customFormat="1" ht="15" customHeight="1" x14ac:dyDescent="0.25">
      <c r="A54" s="69" t="s">
        <v>218</v>
      </c>
      <c r="B54" s="72" t="s">
        <v>210</v>
      </c>
      <c r="C54" s="72" t="s">
        <v>226</v>
      </c>
      <c r="D54" s="72" t="s">
        <v>202</v>
      </c>
      <c r="E54" s="72" t="s">
        <v>211</v>
      </c>
      <c r="F54" s="73" t="s">
        <v>201</v>
      </c>
      <c r="G54" s="89">
        <v>5.27</v>
      </c>
      <c r="H54" s="134">
        <v>550</v>
      </c>
      <c r="I54" s="133">
        <f t="shared" si="6"/>
        <v>2898.4999999999995</v>
      </c>
      <c r="J54" s="101">
        <f t="shared" si="7"/>
        <v>467.5</v>
      </c>
      <c r="K54" s="71">
        <f t="shared" si="8"/>
        <v>2463.7249999999999</v>
      </c>
    </row>
    <row r="55" spans="1:21" s="56" customFormat="1" ht="15" customHeight="1" x14ac:dyDescent="0.25">
      <c r="A55" s="61"/>
      <c r="B55" s="61"/>
      <c r="C55" s="61"/>
      <c r="D55" s="61"/>
      <c r="E55" s="61"/>
      <c r="F55" s="62"/>
      <c r="G55" s="63"/>
      <c r="H55" s="121"/>
      <c r="I55" s="122"/>
      <c r="J55" s="64"/>
      <c r="K55" s="64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ht="15" customHeight="1" x14ac:dyDescent="0.25">
      <c r="A56" s="2" t="s">
        <v>134</v>
      </c>
      <c r="B56" s="1"/>
      <c r="C56" s="1"/>
      <c r="D56" s="1"/>
      <c r="E56" s="1"/>
      <c r="F56" s="25"/>
      <c r="G56" s="63"/>
      <c r="H56" s="121"/>
      <c r="I56" s="122"/>
      <c r="J56" s="64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5">
      <c r="A57" s="34" t="s">
        <v>218</v>
      </c>
      <c r="B57" s="35" t="s">
        <v>135</v>
      </c>
      <c r="C57" s="34" t="s">
        <v>76</v>
      </c>
      <c r="D57" s="34" t="s">
        <v>136</v>
      </c>
      <c r="E57" s="36" t="s">
        <v>137</v>
      </c>
      <c r="F57" s="36" t="s">
        <v>138</v>
      </c>
      <c r="G57" s="90"/>
      <c r="H57" s="135">
        <v>200</v>
      </c>
      <c r="I57" s="136"/>
      <c r="J57" s="102">
        <f t="shared" ref="J57:J62" si="9">H57*0.85</f>
        <v>170</v>
      </c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5">
      <c r="A58" s="34" t="s">
        <v>218</v>
      </c>
      <c r="B58" s="35" t="s">
        <v>139</v>
      </c>
      <c r="C58" s="34" t="s">
        <v>76</v>
      </c>
      <c r="D58" s="34" t="s">
        <v>140</v>
      </c>
      <c r="E58" s="36" t="s">
        <v>141</v>
      </c>
      <c r="F58" s="36" t="s">
        <v>142</v>
      </c>
      <c r="G58" s="90"/>
      <c r="H58" s="135">
        <v>200</v>
      </c>
      <c r="I58" s="136"/>
      <c r="J58" s="102">
        <f t="shared" si="9"/>
        <v>170</v>
      </c>
      <c r="K58" s="37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 x14ac:dyDescent="0.25">
      <c r="A59" s="34" t="s">
        <v>218</v>
      </c>
      <c r="B59" s="35" t="s">
        <v>143</v>
      </c>
      <c r="C59" s="34" t="s">
        <v>76</v>
      </c>
      <c r="D59" s="34" t="s">
        <v>144</v>
      </c>
      <c r="E59" s="36" t="s">
        <v>145</v>
      </c>
      <c r="F59" s="36" t="s">
        <v>146</v>
      </c>
      <c r="G59" s="90">
        <v>18</v>
      </c>
      <c r="H59" s="135">
        <v>200</v>
      </c>
      <c r="I59" s="136">
        <f>G59*H59</f>
        <v>3600</v>
      </c>
      <c r="J59" s="102">
        <f t="shared" si="9"/>
        <v>170</v>
      </c>
      <c r="K59" s="37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5">
      <c r="A60" s="34" t="s">
        <v>218</v>
      </c>
      <c r="B60" s="35" t="s">
        <v>147</v>
      </c>
      <c r="C60" s="34" t="s">
        <v>76</v>
      </c>
      <c r="D60" s="34" t="s">
        <v>148</v>
      </c>
      <c r="E60" s="36" t="s">
        <v>149</v>
      </c>
      <c r="F60" s="36" t="s">
        <v>150</v>
      </c>
      <c r="G60" s="90">
        <v>16</v>
      </c>
      <c r="H60" s="137">
        <v>250</v>
      </c>
      <c r="I60" s="136">
        <f t="shared" ref="I60:I61" si="10">G60*H60</f>
        <v>4000</v>
      </c>
      <c r="J60" s="102">
        <f t="shared" si="9"/>
        <v>212.5</v>
      </c>
      <c r="K60" s="37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 x14ac:dyDescent="0.25">
      <c r="A61" s="34" t="s">
        <v>218</v>
      </c>
      <c r="B61" s="35" t="s">
        <v>151</v>
      </c>
      <c r="C61" s="34" t="s">
        <v>76</v>
      </c>
      <c r="D61" s="34" t="s">
        <v>152</v>
      </c>
      <c r="E61" s="36" t="s">
        <v>153</v>
      </c>
      <c r="F61" s="36" t="s">
        <v>154</v>
      </c>
      <c r="G61" s="90">
        <v>16</v>
      </c>
      <c r="H61" s="135">
        <v>200</v>
      </c>
      <c r="I61" s="136">
        <f t="shared" si="10"/>
        <v>3200</v>
      </c>
      <c r="J61" s="102">
        <f t="shared" si="9"/>
        <v>170</v>
      </c>
      <c r="K61" s="37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5">
      <c r="A62" s="35" t="s">
        <v>155</v>
      </c>
      <c r="B62" s="167" t="s">
        <v>76</v>
      </c>
      <c r="C62" s="35" t="s">
        <v>156</v>
      </c>
      <c r="D62" s="34" t="s">
        <v>157</v>
      </c>
      <c r="E62" s="38" t="s">
        <v>158</v>
      </c>
      <c r="F62" s="36" t="s">
        <v>159</v>
      </c>
      <c r="G62" s="91">
        <v>18</v>
      </c>
      <c r="H62" s="138">
        <v>180</v>
      </c>
      <c r="I62" s="139"/>
      <c r="J62" s="102">
        <f t="shared" si="9"/>
        <v>153</v>
      </c>
      <c r="K62" s="39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 x14ac:dyDescent="0.25">
      <c r="A63" s="2" t="s">
        <v>160</v>
      </c>
      <c r="B63" s="1"/>
      <c r="C63" s="1"/>
      <c r="D63" s="1"/>
      <c r="E63" s="1"/>
      <c r="F63" s="25"/>
      <c r="G63" s="63"/>
      <c r="H63" s="140" t="s">
        <v>161</v>
      </c>
      <c r="I63" s="141"/>
      <c r="J63" s="103"/>
      <c r="K63" s="65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25">
      <c r="A64" s="165" t="s">
        <v>218</v>
      </c>
      <c r="B64" s="41" t="s">
        <v>162</v>
      </c>
      <c r="C64" s="40" t="s">
        <v>76</v>
      </c>
      <c r="D64" s="66" t="s">
        <v>213</v>
      </c>
      <c r="E64" s="40" t="s">
        <v>163</v>
      </c>
      <c r="F64" s="42" t="s">
        <v>164</v>
      </c>
      <c r="G64" s="92">
        <v>11.76</v>
      </c>
      <c r="H64" s="142">
        <v>240</v>
      </c>
      <c r="I64" s="143">
        <f>G64*H64</f>
        <v>2822.4</v>
      </c>
      <c r="J64" s="104">
        <f>H64*0.85</f>
        <v>204</v>
      </c>
      <c r="K64" s="43">
        <f>G64*J64</f>
        <v>2399.04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31.5" customHeight="1" x14ac:dyDescent="0.25">
      <c r="A65" s="165" t="s">
        <v>218</v>
      </c>
      <c r="B65" s="41" t="s">
        <v>165</v>
      </c>
      <c r="C65" s="40" t="s">
        <v>76</v>
      </c>
      <c r="D65" s="66" t="s">
        <v>212</v>
      </c>
      <c r="E65" s="40" t="s">
        <v>166</v>
      </c>
      <c r="F65" s="42" t="s">
        <v>167</v>
      </c>
      <c r="G65" s="92">
        <v>9</v>
      </c>
      <c r="H65" s="142">
        <v>300</v>
      </c>
      <c r="I65" s="143">
        <f>G65*H65</f>
        <v>2700</v>
      </c>
      <c r="J65" s="104">
        <f>H65*0.85</f>
        <v>255</v>
      </c>
      <c r="K65" s="43">
        <f>G65*J65</f>
        <v>2295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 x14ac:dyDescent="0.25">
      <c r="A66" s="1"/>
      <c r="B66" s="1"/>
      <c r="C66" s="1"/>
      <c r="D66" s="1"/>
      <c r="E66" s="1"/>
      <c r="F66" s="25"/>
      <c r="G66" s="63"/>
      <c r="H66" s="140"/>
      <c r="I66" s="144"/>
      <c r="J66" s="103"/>
      <c r="K66" s="65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5">
      <c r="A67" s="2" t="s">
        <v>168</v>
      </c>
      <c r="B67" s="1"/>
      <c r="C67" s="1"/>
      <c r="D67" s="1"/>
      <c r="E67" s="1"/>
      <c r="F67" s="25"/>
      <c r="G67" s="63"/>
      <c r="H67" s="140"/>
      <c r="I67" s="144"/>
      <c r="J67" s="103"/>
      <c r="K67" s="65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5">
      <c r="A68" s="44" t="s">
        <v>218</v>
      </c>
      <c r="B68" s="45" t="s">
        <v>169</v>
      </c>
      <c r="C68" s="44" t="s">
        <v>76</v>
      </c>
      <c r="D68" s="44" t="s">
        <v>170</v>
      </c>
      <c r="E68" s="44" t="s">
        <v>171</v>
      </c>
      <c r="F68" s="46" t="s">
        <v>172</v>
      </c>
      <c r="G68" s="93">
        <v>11.76</v>
      </c>
      <c r="H68" s="145">
        <v>240</v>
      </c>
      <c r="I68" s="146">
        <f>G68*H68</f>
        <v>2822.4</v>
      </c>
      <c r="J68" s="105">
        <f>H68*0.85</f>
        <v>204</v>
      </c>
      <c r="K68" s="47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 x14ac:dyDescent="0.25">
      <c r="A69" s="44" t="s">
        <v>218</v>
      </c>
      <c r="B69" s="45" t="s">
        <v>173</v>
      </c>
      <c r="C69" s="44" t="s">
        <v>76</v>
      </c>
      <c r="D69" s="44" t="s">
        <v>174</v>
      </c>
      <c r="E69" s="44" t="s">
        <v>175</v>
      </c>
      <c r="F69" s="46" t="s">
        <v>176</v>
      </c>
      <c r="G69" s="93">
        <v>11.76</v>
      </c>
      <c r="H69" s="145">
        <v>200</v>
      </c>
      <c r="I69" s="147">
        <f>G69*H69</f>
        <v>2352</v>
      </c>
      <c r="J69" s="105">
        <f>H69*0.85</f>
        <v>170</v>
      </c>
      <c r="K69" s="47">
        <f>G69*J69</f>
        <v>1999.2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 x14ac:dyDescent="0.25">
      <c r="A70" s="44" t="s">
        <v>218</v>
      </c>
      <c r="B70" s="45" t="s">
        <v>177</v>
      </c>
      <c r="C70" s="44" t="s">
        <v>227</v>
      </c>
      <c r="D70" s="44" t="s">
        <v>178</v>
      </c>
      <c r="E70" s="44" t="s">
        <v>179</v>
      </c>
      <c r="F70" s="46" t="s">
        <v>180</v>
      </c>
      <c r="G70" s="93">
        <v>7.25</v>
      </c>
      <c r="H70" s="148">
        <v>400</v>
      </c>
      <c r="I70" s="147">
        <f>G70*H70</f>
        <v>2900</v>
      </c>
      <c r="J70" s="105">
        <f>H70*0.85</f>
        <v>340</v>
      </c>
      <c r="K70" s="47">
        <f>G70*J70</f>
        <v>2465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thickBot="1" x14ac:dyDescent="0.3">
      <c r="A71" s="44" t="s">
        <v>218</v>
      </c>
      <c r="B71" s="45" t="s">
        <v>181</v>
      </c>
      <c r="C71" s="44" t="s">
        <v>227</v>
      </c>
      <c r="D71" s="44" t="s">
        <v>182</v>
      </c>
      <c r="E71" s="44" t="s">
        <v>183</v>
      </c>
      <c r="F71" s="46" t="s">
        <v>184</v>
      </c>
      <c r="G71" s="93">
        <v>5.46</v>
      </c>
      <c r="H71" s="149">
        <v>600</v>
      </c>
      <c r="I71" s="150">
        <f>G71*H71</f>
        <v>3276</v>
      </c>
      <c r="J71" s="105">
        <f>H71*0.85</f>
        <v>510</v>
      </c>
      <c r="K71" s="47">
        <f>G71*J71</f>
        <v>2784.6</v>
      </c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 x14ac:dyDescent="0.25">
      <c r="A72" s="1"/>
      <c r="B72" s="1"/>
      <c r="C72" s="1"/>
      <c r="D72" s="1"/>
      <c r="E72" s="1"/>
      <c r="F72" s="25"/>
      <c r="G72" s="3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 x14ac:dyDescent="0.25">
      <c r="A73" s="1"/>
      <c r="B73" s="1"/>
      <c r="C73" s="1"/>
      <c r="D73" s="1"/>
      <c r="E73" s="1"/>
      <c r="F73" s="25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 x14ac:dyDescent="0.25">
      <c r="A74" s="1"/>
      <c r="B74" s="1"/>
      <c r="C74" s="1" t="s">
        <v>185</v>
      </c>
      <c r="D74" s="1"/>
      <c r="E74" s="1"/>
      <c r="F74" s="25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3">
      <c r="A75" s="1"/>
      <c r="B75" s="48" t="s">
        <v>186</v>
      </c>
      <c r="C75" s="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 customHeight="1" x14ac:dyDescent="0.3">
      <c r="A76" s="7"/>
      <c r="B76" s="7"/>
      <c r="C76" s="1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 customHeight="1" x14ac:dyDescent="0.3">
      <c r="A77" s="7"/>
      <c r="B77" s="7"/>
      <c r="C77" s="49"/>
      <c r="D77" s="49"/>
      <c r="E77" s="49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 customHeight="1" x14ac:dyDescent="0.3">
      <c r="A78" s="7"/>
      <c r="B78" s="7"/>
      <c r="C78" s="49"/>
      <c r="D78" s="49"/>
      <c r="E78" s="5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 customHeight="1" x14ac:dyDescent="0.3">
      <c r="A79" s="7"/>
      <c r="B79" s="7"/>
      <c r="C79" s="49"/>
      <c r="D79" s="49"/>
      <c r="E79" s="5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 customHeight="1" x14ac:dyDescent="0.3">
      <c r="A83" s="7"/>
      <c r="B83" s="7"/>
      <c r="C83" s="48" t="s">
        <v>187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3.5" customHeight="1" x14ac:dyDescent="0.3">
      <c r="A84" s="48" t="s">
        <v>188</v>
      </c>
      <c r="B84" s="7"/>
      <c r="C84" s="48" t="s">
        <v>189</v>
      </c>
      <c r="D84" s="5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 customHeight="1" x14ac:dyDescent="0.3">
      <c r="A85" s="48" t="s">
        <v>190</v>
      </c>
      <c r="B85" s="7"/>
      <c r="C85" s="48" t="s">
        <v>191</v>
      </c>
      <c r="D85" s="5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 customHeight="1" x14ac:dyDescent="0.3">
      <c r="A86" s="48" t="s">
        <v>192</v>
      </c>
      <c r="B86" s="7"/>
      <c r="C86" s="48" t="s">
        <v>193</v>
      </c>
      <c r="D86" s="5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 customHeight="1" x14ac:dyDescent="0.3">
      <c r="A87" s="48" t="s">
        <v>194</v>
      </c>
      <c r="B87" s="7"/>
      <c r="C87" s="48" t="s">
        <v>195</v>
      </c>
      <c r="D87" s="5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 customHeight="1" x14ac:dyDescent="0.3">
      <c r="A88" s="7"/>
      <c r="B88" s="7"/>
      <c r="C88" s="48" t="s">
        <v>196</v>
      </c>
      <c r="D88" s="5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 customHeight="1" x14ac:dyDescent="0.3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 customHeight="1" x14ac:dyDescent="0.25"/>
    <row r="91" spans="1:21" ht="12.75" customHeight="1" x14ac:dyDescent="0.25"/>
    <row r="92" spans="1:21" ht="12.75" customHeight="1" x14ac:dyDescent="0.25"/>
    <row r="93" spans="1:21" ht="12.75" customHeight="1" x14ac:dyDescent="0.25"/>
    <row r="94" spans="1:21" ht="12.75" customHeight="1" x14ac:dyDescent="0.25"/>
    <row r="95" spans="1:21" ht="12.75" customHeight="1" x14ac:dyDescent="0.25"/>
    <row r="96" spans="1:21" ht="12.75" customHeight="1" x14ac:dyDescent="0.25"/>
    <row r="97" ht="12.75" customHeight="1" x14ac:dyDescent="0.25"/>
  </sheetData>
  <mergeCells count="5">
    <mergeCell ref="J1:K2"/>
    <mergeCell ref="H1:I2"/>
    <mergeCell ref="A1:A2"/>
    <mergeCell ref="B2:G2"/>
    <mergeCell ref="D1:G1"/>
  </mergeCells>
  <hyperlinks>
    <hyperlink ref="B1" r:id="rId1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ColWidth="17.33203125" defaultRowHeight="15.75" customHeight="1" x14ac:dyDescent="0.25"/>
  <cols>
    <col min="1" max="10" width="8.88671875" customWidth="1"/>
  </cols>
  <sheetData>
    <row r="1" spans="1:10" ht="13.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3.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3.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3.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3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3.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3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3.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3.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3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3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3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3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ColWidth="17.33203125" defaultRowHeight="15.75" customHeight="1" x14ac:dyDescent="0.25"/>
  <cols>
    <col min="1" max="10" width="8.88671875" customWidth="1"/>
  </cols>
  <sheetData>
    <row r="1" spans="1:10" ht="13.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3.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3.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3.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3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3.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3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3.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3.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3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3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3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3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иванов</dc:creator>
  <cp:lastModifiedBy>Alexei</cp:lastModifiedBy>
  <dcterms:created xsi:type="dcterms:W3CDTF">2014-08-07T11:05:47Z</dcterms:created>
  <dcterms:modified xsi:type="dcterms:W3CDTF">2014-11-02T15:42:29Z</dcterms:modified>
</cp:coreProperties>
</file>